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H963" i="1" l="1"/>
  <c r="F963" i="1"/>
  <c r="G963" i="1" s="1"/>
  <c r="H962" i="1"/>
  <c r="G962" i="1"/>
  <c r="F962" i="1"/>
  <c r="H961" i="1"/>
  <c r="F961" i="1"/>
  <c r="G961" i="1" s="1"/>
  <c r="H960" i="1"/>
  <c r="F960" i="1"/>
  <c r="G960" i="1" s="1"/>
  <c r="F959" i="1"/>
  <c r="G959" i="1" s="1"/>
  <c r="F958" i="1"/>
  <c r="G958" i="1" s="1"/>
  <c r="F957" i="1"/>
  <c r="G957" i="1" s="1"/>
  <c r="F956" i="1"/>
  <c r="G956" i="1" s="1"/>
  <c r="F955" i="1"/>
  <c r="G955" i="1" s="1"/>
  <c r="F954" i="1"/>
  <c r="G954" i="1" s="1"/>
  <c r="F953" i="1"/>
  <c r="G953" i="1" s="1"/>
  <c r="H952" i="1"/>
  <c r="F952" i="1"/>
  <c r="G952" i="1" s="1"/>
  <c r="H951" i="1"/>
  <c r="F951" i="1"/>
  <c r="G951" i="1" s="1"/>
  <c r="H950" i="1"/>
  <c r="F950" i="1"/>
  <c r="G950" i="1" s="1"/>
  <c r="F948" i="1"/>
  <c r="G948" i="1" s="1"/>
  <c r="F947" i="1"/>
  <c r="G947" i="1" s="1"/>
  <c r="F946" i="1"/>
  <c r="G946" i="1" s="1"/>
  <c r="F945" i="1"/>
  <c r="G945" i="1" s="1"/>
  <c r="F944" i="1"/>
  <c r="G944" i="1" s="1"/>
  <c r="F943" i="1"/>
  <c r="G943" i="1" s="1"/>
  <c r="F942" i="1"/>
  <c r="G942" i="1" s="1"/>
  <c r="F941" i="1"/>
  <c r="G941" i="1" s="1"/>
  <c r="H936" i="1"/>
  <c r="F936" i="1"/>
  <c r="G936" i="1" s="1"/>
  <c r="H935" i="1"/>
  <c r="F935" i="1"/>
  <c r="G935" i="1" s="1"/>
  <c r="H934" i="1"/>
  <c r="G934" i="1"/>
  <c r="F934" i="1"/>
  <c r="F933" i="1"/>
  <c r="G933" i="1" s="1"/>
  <c r="H932" i="1"/>
  <c r="G932" i="1"/>
  <c r="F932" i="1"/>
  <c r="H931" i="1"/>
  <c r="F930" i="1"/>
  <c r="G930" i="1" s="1"/>
  <c r="H929" i="1"/>
  <c r="F929" i="1"/>
  <c r="G929" i="1" s="1"/>
  <c r="H928" i="1"/>
  <c r="G928" i="1"/>
  <c r="F928" i="1"/>
  <c r="H926" i="1"/>
  <c r="F926" i="1"/>
  <c r="G926" i="1" s="1"/>
  <c r="H925" i="1"/>
  <c r="F925" i="1"/>
  <c r="G925" i="1" s="1"/>
  <c r="H923" i="1"/>
  <c r="F923" i="1"/>
  <c r="G923" i="1" s="1"/>
  <c r="H922" i="1"/>
  <c r="G922" i="1"/>
  <c r="F922" i="1"/>
  <c r="H919" i="1"/>
  <c r="F919" i="1"/>
  <c r="G919" i="1" s="1"/>
  <c r="H918" i="1"/>
  <c r="F918" i="1"/>
  <c r="G918" i="1" s="1"/>
  <c r="H916" i="1"/>
  <c r="G916" i="1"/>
  <c r="F916" i="1"/>
  <c r="H915" i="1"/>
  <c r="F915" i="1"/>
  <c r="G915" i="1" s="1"/>
  <c r="H911" i="1"/>
  <c r="F911" i="1"/>
  <c r="G911" i="1" s="1"/>
  <c r="H910" i="1"/>
  <c r="F910" i="1"/>
  <c r="G910" i="1" s="1"/>
  <c r="H908" i="1"/>
  <c r="G908" i="1"/>
  <c r="F908" i="1"/>
  <c r="H907" i="1"/>
  <c r="F907" i="1"/>
  <c r="G907" i="1" s="1"/>
  <c r="H905" i="1"/>
  <c r="F905" i="1"/>
  <c r="G905" i="1" s="1"/>
  <c r="H904" i="1"/>
  <c r="F904" i="1"/>
  <c r="G904" i="1" s="1"/>
  <c r="H901" i="1"/>
  <c r="F901" i="1"/>
  <c r="G901" i="1" s="1"/>
  <c r="H900" i="1"/>
  <c r="H898" i="1"/>
  <c r="F898" i="1"/>
  <c r="G898" i="1" s="1"/>
  <c r="H897" i="1"/>
  <c r="F897" i="1"/>
  <c r="G897" i="1" s="1"/>
  <c r="H894" i="1"/>
  <c r="G894" i="1"/>
  <c r="F894" i="1"/>
  <c r="H893" i="1"/>
  <c r="F893" i="1"/>
  <c r="G893" i="1" s="1"/>
  <c r="H891" i="1"/>
  <c r="F891" i="1"/>
  <c r="G891" i="1" s="1"/>
  <c r="H890" i="1"/>
  <c r="F890" i="1"/>
  <c r="G890" i="1" s="1"/>
  <c r="F889" i="1"/>
  <c r="G889" i="1" s="1"/>
  <c r="F888" i="1"/>
  <c r="G888" i="1" s="1"/>
  <c r="F887" i="1"/>
  <c r="G887" i="1" s="1"/>
  <c r="H886" i="1"/>
  <c r="F886" i="1"/>
  <c r="G886" i="1" s="1"/>
  <c r="H885" i="1"/>
  <c r="G885" i="1"/>
  <c r="F885" i="1"/>
  <c r="G884" i="1"/>
  <c r="F884" i="1"/>
  <c r="H883" i="1"/>
  <c r="F883" i="1"/>
  <c r="G883" i="1" s="1"/>
  <c r="H882" i="1"/>
  <c r="F882" i="1"/>
  <c r="G882" i="1" s="1"/>
  <c r="H881" i="1"/>
  <c r="F881" i="1"/>
  <c r="G881" i="1" s="1"/>
  <c r="H880" i="1"/>
  <c r="G880" i="1"/>
  <c r="F880" i="1"/>
  <c r="G879" i="1"/>
  <c r="F879" i="1"/>
  <c r="H878" i="1"/>
  <c r="F878" i="1"/>
  <c r="G878" i="1" s="1"/>
  <c r="H877" i="1"/>
  <c r="F877" i="1"/>
  <c r="G877" i="1" s="1"/>
  <c r="F876" i="1"/>
  <c r="G876" i="1" s="1"/>
  <c r="E873" i="1"/>
  <c r="F871" i="1"/>
  <c r="G871" i="1" s="1"/>
  <c r="F870" i="1"/>
  <c r="F869" i="1"/>
  <c r="F868" i="1"/>
  <c r="F867" i="1"/>
  <c r="F866" i="1"/>
  <c r="F865" i="1"/>
  <c r="F864" i="1"/>
  <c r="F863" i="1"/>
  <c r="F862" i="1"/>
  <c r="F861" i="1"/>
  <c r="F860" i="1"/>
  <c r="F859" i="1"/>
  <c r="H856" i="1"/>
  <c r="H938" i="1" s="1"/>
  <c r="G856" i="1"/>
  <c r="F856" i="1"/>
  <c r="E856" i="1"/>
  <c r="F854" i="1"/>
  <c r="F853" i="1"/>
  <c r="F852" i="1"/>
  <c r="F851" i="1"/>
  <c r="F850" i="1"/>
  <c r="F849" i="1"/>
  <c r="F848" i="1"/>
  <c r="F847" i="1"/>
  <c r="F846" i="1"/>
  <c r="F844" i="1"/>
  <c r="F843" i="1"/>
  <c r="F842" i="1"/>
  <c r="F841" i="1"/>
  <c r="F840" i="1"/>
  <c r="F839" i="1"/>
  <c r="F838" i="1"/>
  <c r="F836" i="1"/>
  <c r="F835" i="1"/>
  <c r="F834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7" i="1"/>
  <c r="F816" i="1"/>
  <c r="F814" i="1"/>
  <c r="F813" i="1"/>
  <c r="F811" i="1"/>
  <c r="F810" i="1"/>
  <c r="F808" i="1"/>
  <c r="F807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G789" i="1"/>
  <c r="F789" i="1"/>
  <c r="H789" i="1" s="1"/>
  <c r="G788" i="1"/>
  <c r="F788" i="1"/>
  <c r="H788" i="1" s="1"/>
  <c r="G787" i="1"/>
  <c r="F787" i="1"/>
  <c r="H787" i="1" s="1"/>
  <c r="G786" i="1"/>
  <c r="F786" i="1"/>
  <c r="H786" i="1" s="1"/>
  <c r="G785" i="1"/>
  <c r="F785" i="1"/>
  <c r="H785" i="1" s="1"/>
  <c r="G784" i="1"/>
  <c r="F784" i="1"/>
  <c r="H784" i="1" s="1"/>
  <c r="G783" i="1"/>
  <c r="F783" i="1"/>
  <c r="H783" i="1" s="1"/>
  <c r="G782" i="1"/>
  <c r="F782" i="1"/>
  <c r="H782" i="1" s="1"/>
  <c r="H779" i="1"/>
  <c r="G779" i="1"/>
  <c r="F779" i="1"/>
  <c r="E779" i="1"/>
  <c r="H777" i="1"/>
  <c r="H776" i="1"/>
  <c r="H775" i="1"/>
  <c r="H774" i="1"/>
  <c r="H772" i="1"/>
  <c r="H771" i="1"/>
  <c r="H770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7" i="1"/>
  <c r="H746" i="1"/>
  <c r="H745" i="1"/>
  <c r="H742" i="1"/>
  <c r="H741" i="1"/>
  <c r="H740" i="1"/>
  <c r="H739" i="1"/>
  <c r="H736" i="1"/>
  <c r="H735" i="1"/>
  <c r="H734" i="1"/>
  <c r="H733" i="1"/>
  <c r="H732" i="1"/>
  <c r="H731" i="1"/>
  <c r="H730" i="1"/>
  <c r="H729" i="1"/>
  <c r="H728" i="1"/>
  <c r="H726" i="1"/>
  <c r="H725" i="1"/>
  <c r="H724" i="1"/>
  <c r="H723" i="1"/>
  <c r="H721" i="1"/>
  <c r="H720" i="1"/>
  <c r="H718" i="1"/>
  <c r="H717" i="1"/>
  <c r="H715" i="1"/>
  <c r="F713" i="1"/>
  <c r="G713" i="1" s="1"/>
  <c r="F712" i="1"/>
  <c r="G712" i="1" s="1"/>
  <c r="H710" i="1"/>
  <c r="G710" i="1"/>
  <c r="G709" i="1"/>
  <c r="F709" i="1"/>
  <c r="H709" i="1" s="1"/>
  <c r="G708" i="1"/>
  <c r="F708" i="1"/>
  <c r="H708" i="1" s="1"/>
  <c r="G707" i="1"/>
  <c r="F707" i="1"/>
  <c r="H707" i="1" s="1"/>
  <c r="G706" i="1"/>
  <c r="F706" i="1"/>
  <c r="H706" i="1" s="1"/>
  <c r="G705" i="1"/>
  <c r="F705" i="1"/>
  <c r="H705" i="1" s="1"/>
  <c r="G704" i="1"/>
  <c r="F704" i="1"/>
  <c r="H704" i="1" s="1"/>
  <c r="G703" i="1"/>
  <c r="F703" i="1"/>
  <c r="H703" i="1" s="1"/>
  <c r="G702" i="1"/>
  <c r="F702" i="1"/>
  <c r="H702" i="1" s="1"/>
  <c r="G701" i="1"/>
  <c r="F701" i="1"/>
  <c r="H701" i="1" s="1"/>
  <c r="G700" i="1"/>
  <c r="F700" i="1"/>
  <c r="H700" i="1" s="1"/>
  <c r="G699" i="1"/>
  <c r="F699" i="1"/>
  <c r="H699" i="1" s="1"/>
  <c r="G698" i="1"/>
  <c r="F698" i="1"/>
  <c r="H698" i="1" s="1"/>
  <c r="G697" i="1"/>
  <c r="F697" i="1"/>
  <c r="H697" i="1" s="1"/>
  <c r="G696" i="1"/>
  <c r="F696" i="1"/>
  <c r="H696" i="1" s="1"/>
  <c r="G695" i="1"/>
  <c r="F695" i="1"/>
  <c r="H695" i="1" s="1"/>
  <c r="G694" i="1"/>
  <c r="F694" i="1"/>
  <c r="H694" i="1" s="1"/>
  <c r="G693" i="1"/>
  <c r="F693" i="1"/>
  <c r="H693" i="1" s="1"/>
  <c r="G692" i="1"/>
  <c r="F692" i="1"/>
  <c r="H692" i="1" s="1"/>
  <c r="G691" i="1"/>
  <c r="F691" i="1"/>
  <c r="H691" i="1" s="1"/>
  <c r="G690" i="1"/>
  <c r="F690" i="1"/>
  <c r="H690" i="1" s="1"/>
  <c r="G689" i="1"/>
  <c r="F689" i="1"/>
  <c r="H689" i="1" s="1"/>
  <c r="G688" i="1"/>
  <c r="F688" i="1"/>
  <c r="H688" i="1" s="1"/>
  <c r="G687" i="1"/>
  <c r="F687" i="1"/>
  <c r="H687" i="1" s="1"/>
  <c r="G686" i="1"/>
  <c r="F686" i="1"/>
  <c r="H686" i="1" s="1"/>
  <c r="G685" i="1"/>
  <c r="F685" i="1"/>
  <c r="H685" i="1" s="1"/>
  <c r="G684" i="1"/>
  <c r="F684" i="1"/>
  <c r="H684" i="1" s="1"/>
  <c r="G682" i="1"/>
  <c r="F682" i="1"/>
  <c r="H682" i="1" s="1"/>
  <c r="G681" i="1"/>
  <c r="F681" i="1"/>
  <c r="H681" i="1" s="1"/>
  <c r="G680" i="1"/>
  <c r="F680" i="1"/>
  <c r="H680" i="1" s="1"/>
  <c r="G679" i="1"/>
  <c r="F679" i="1"/>
  <c r="H679" i="1" s="1"/>
  <c r="G678" i="1"/>
  <c r="F678" i="1"/>
  <c r="H678" i="1" s="1"/>
  <c r="G677" i="1"/>
  <c r="F677" i="1"/>
  <c r="H677" i="1" s="1"/>
  <c r="G676" i="1"/>
  <c r="F676" i="1"/>
  <c r="H676" i="1" s="1"/>
  <c r="G675" i="1"/>
  <c r="F675" i="1"/>
  <c r="H675" i="1" s="1"/>
  <c r="G674" i="1"/>
  <c r="F674" i="1"/>
  <c r="H674" i="1" s="1"/>
  <c r="G673" i="1"/>
  <c r="F673" i="1"/>
  <c r="H673" i="1" s="1"/>
  <c r="G672" i="1"/>
  <c r="F672" i="1"/>
  <c r="H672" i="1" s="1"/>
  <c r="G671" i="1"/>
  <c r="F671" i="1"/>
  <c r="H671" i="1" s="1"/>
  <c r="G670" i="1"/>
  <c r="F670" i="1"/>
  <c r="H670" i="1" s="1"/>
  <c r="G669" i="1"/>
  <c r="F669" i="1"/>
  <c r="H669" i="1" s="1"/>
  <c r="G667" i="1"/>
  <c r="F667" i="1"/>
  <c r="H667" i="1" s="1"/>
  <c r="G666" i="1"/>
  <c r="F666" i="1"/>
  <c r="H666" i="1" s="1"/>
  <c r="G664" i="1"/>
  <c r="F664" i="1"/>
  <c r="H664" i="1" s="1"/>
  <c r="G663" i="1"/>
  <c r="F663" i="1"/>
  <c r="H663" i="1" s="1"/>
  <c r="H659" i="1"/>
  <c r="G659" i="1"/>
  <c r="F659" i="1"/>
  <c r="E659" i="1"/>
  <c r="G657" i="1"/>
  <c r="F657" i="1"/>
  <c r="H657" i="1" s="1"/>
  <c r="G656" i="1"/>
  <c r="F656" i="1"/>
  <c r="H656" i="1" s="1"/>
  <c r="G655" i="1"/>
  <c r="F655" i="1"/>
  <c r="H655" i="1" s="1"/>
  <c r="G654" i="1"/>
  <c r="F654" i="1"/>
  <c r="H654" i="1" s="1"/>
  <c r="G653" i="1"/>
  <c r="F653" i="1"/>
  <c r="H653" i="1" s="1"/>
  <c r="G652" i="1"/>
  <c r="F652" i="1"/>
  <c r="H652" i="1" s="1"/>
  <c r="G651" i="1"/>
  <c r="F651" i="1"/>
  <c r="H651" i="1" s="1"/>
  <c r="G650" i="1"/>
  <c r="F650" i="1"/>
  <c r="H650" i="1" s="1"/>
  <c r="G649" i="1"/>
  <c r="F649" i="1"/>
  <c r="H649" i="1" s="1"/>
  <c r="G648" i="1"/>
  <c r="F648" i="1"/>
  <c r="H648" i="1" s="1"/>
  <c r="G647" i="1"/>
  <c r="F647" i="1"/>
  <c r="H647" i="1" s="1"/>
  <c r="G646" i="1"/>
  <c r="F646" i="1"/>
  <c r="H646" i="1" s="1"/>
  <c r="G645" i="1"/>
  <c r="F645" i="1"/>
  <c r="H645" i="1" s="1"/>
  <c r="G644" i="1"/>
  <c r="F644" i="1"/>
  <c r="H644" i="1" s="1"/>
  <c r="G643" i="1"/>
  <c r="F643" i="1"/>
  <c r="H643" i="1" s="1"/>
  <c r="G642" i="1"/>
  <c r="F642" i="1"/>
  <c r="H642" i="1" s="1"/>
  <c r="G641" i="1"/>
  <c r="F641" i="1"/>
  <c r="H641" i="1" s="1"/>
  <c r="G640" i="1"/>
  <c r="F640" i="1"/>
  <c r="H640" i="1" s="1"/>
  <c r="G639" i="1"/>
  <c r="F639" i="1"/>
  <c r="H639" i="1" s="1"/>
  <c r="G638" i="1"/>
  <c r="F638" i="1"/>
  <c r="H638" i="1" s="1"/>
  <c r="G637" i="1"/>
  <c r="F637" i="1"/>
  <c r="H637" i="1" s="1"/>
  <c r="G636" i="1"/>
  <c r="F636" i="1"/>
  <c r="H636" i="1" s="1"/>
  <c r="G635" i="1"/>
  <c r="F635" i="1"/>
  <c r="H635" i="1" s="1"/>
  <c r="G633" i="1"/>
  <c r="F633" i="1"/>
  <c r="H633" i="1" s="1"/>
  <c r="G632" i="1"/>
  <c r="F632" i="1"/>
  <c r="H632" i="1" s="1"/>
  <c r="G631" i="1"/>
  <c r="F631" i="1"/>
  <c r="H631" i="1" s="1"/>
  <c r="G630" i="1"/>
  <c r="F630" i="1"/>
  <c r="H630" i="1" s="1"/>
  <c r="G629" i="1"/>
  <c r="F629" i="1"/>
  <c r="H629" i="1" s="1"/>
  <c r="G628" i="1"/>
  <c r="F628" i="1"/>
  <c r="H628" i="1" s="1"/>
  <c r="G627" i="1"/>
  <c r="F627" i="1"/>
  <c r="H627" i="1" s="1"/>
  <c r="H624" i="1"/>
  <c r="G624" i="1"/>
  <c r="F624" i="1"/>
  <c r="E624" i="1"/>
  <c r="F622" i="1"/>
  <c r="G622" i="1" s="1"/>
  <c r="F621" i="1"/>
  <c r="G621" i="1" s="1"/>
  <c r="F620" i="1"/>
  <c r="G620" i="1" s="1"/>
  <c r="F619" i="1"/>
  <c r="G619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F611" i="1"/>
  <c r="G611" i="1" s="1"/>
  <c r="F610" i="1"/>
  <c r="G610" i="1" s="1"/>
  <c r="F609" i="1"/>
  <c r="G609" i="1" s="1"/>
  <c r="F608" i="1"/>
  <c r="G608" i="1" s="1"/>
  <c r="F607" i="1"/>
  <c r="G607" i="1" s="1"/>
  <c r="F606" i="1"/>
  <c r="G606" i="1" s="1"/>
  <c r="H605" i="1"/>
  <c r="F605" i="1"/>
  <c r="G605" i="1" s="1"/>
  <c r="H604" i="1"/>
  <c r="F604" i="1"/>
  <c r="G604" i="1" s="1"/>
  <c r="H603" i="1"/>
  <c r="F603" i="1"/>
  <c r="G603" i="1" s="1"/>
  <c r="H602" i="1"/>
  <c r="F602" i="1"/>
  <c r="G602" i="1" s="1"/>
  <c r="F600" i="1"/>
  <c r="F599" i="1"/>
  <c r="H596" i="1"/>
  <c r="G596" i="1"/>
  <c r="F596" i="1"/>
  <c r="E596" i="1"/>
  <c r="F594" i="1"/>
  <c r="F593" i="1"/>
  <c r="H591" i="1"/>
  <c r="F591" i="1"/>
  <c r="G591" i="1" s="1"/>
  <c r="H590" i="1"/>
  <c r="F590" i="1"/>
  <c r="G590" i="1" s="1"/>
  <c r="G588" i="1"/>
  <c r="F588" i="1"/>
  <c r="H588" i="1" s="1"/>
  <c r="G587" i="1"/>
  <c r="F587" i="1"/>
  <c r="H587" i="1" s="1"/>
  <c r="G586" i="1"/>
  <c r="F586" i="1"/>
  <c r="H586" i="1" s="1"/>
  <c r="G585" i="1"/>
  <c r="F585" i="1"/>
  <c r="H585" i="1" s="1"/>
  <c r="G584" i="1"/>
  <c r="F584" i="1"/>
  <c r="H584" i="1" s="1"/>
  <c r="G583" i="1"/>
  <c r="F583" i="1"/>
  <c r="H583" i="1" s="1"/>
  <c r="G582" i="1"/>
  <c r="F582" i="1"/>
  <c r="H582" i="1" s="1"/>
  <c r="G581" i="1"/>
  <c r="F581" i="1"/>
  <c r="H581" i="1" s="1"/>
  <c r="G580" i="1"/>
  <c r="F580" i="1"/>
  <c r="H580" i="1" s="1"/>
  <c r="G579" i="1"/>
  <c r="F579" i="1"/>
  <c r="H579" i="1" s="1"/>
  <c r="G578" i="1"/>
  <c r="F578" i="1"/>
  <c r="H578" i="1" s="1"/>
  <c r="G577" i="1"/>
  <c r="F577" i="1"/>
  <c r="H577" i="1" s="1"/>
  <c r="G576" i="1"/>
  <c r="F576" i="1"/>
  <c r="H576" i="1" s="1"/>
  <c r="G575" i="1"/>
  <c r="F575" i="1"/>
  <c r="H575" i="1" s="1"/>
  <c r="G574" i="1"/>
  <c r="F574" i="1"/>
  <c r="H574" i="1" s="1"/>
  <c r="G573" i="1"/>
  <c r="F573" i="1"/>
  <c r="H573" i="1" s="1"/>
  <c r="G572" i="1"/>
  <c r="F572" i="1"/>
  <c r="H572" i="1" s="1"/>
  <c r="G571" i="1"/>
  <c r="F571" i="1"/>
  <c r="H571" i="1" s="1"/>
  <c r="G570" i="1"/>
  <c r="F570" i="1"/>
  <c r="H570" i="1" s="1"/>
  <c r="G569" i="1"/>
  <c r="F569" i="1"/>
  <c r="H569" i="1" s="1"/>
  <c r="G568" i="1"/>
  <c r="F568" i="1"/>
  <c r="H568" i="1" s="1"/>
  <c r="G567" i="1"/>
  <c r="F567" i="1"/>
  <c r="H567" i="1" s="1"/>
  <c r="G566" i="1"/>
  <c r="F566" i="1"/>
  <c r="H566" i="1" s="1"/>
  <c r="G565" i="1"/>
  <c r="F565" i="1"/>
  <c r="H565" i="1" s="1"/>
  <c r="G564" i="1"/>
  <c r="F564" i="1"/>
  <c r="H564" i="1" s="1"/>
  <c r="G563" i="1"/>
  <c r="F563" i="1"/>
  <c r="H563" i="1" s="1"/>
  <c r="G562" i="1"/>
  <c r="F562" i="1"/>
  <c r="H562" i="1" s="1"/>
  <c r="G561" i="1"/>
  <c r="F561" i="1"/>
  <c r="H561" i="1" s="1"/>
  <c r="G560" i="1"/>
  <c r="F560" i="1"/>
  <c r="H560" i="1" s="1"/>
  <c r="G559" i="1"/>
  <c r="F559" i="1"/>
  <c r="H559" i="1" s="1"/>
  <c r="G558" i="1"/>
  <c r="F558" i="1"/>
  <c r="H558" i="1" s="1"/>
  <c r="G557" i="1"/>
  <c r="F557" i="1"/>
  <c r="H557" i="1" s="1"/>
  <c r="G556" i="1"/>
  <c r="F556" i="1"/>
  <c r="H556" i="1" s="1"/>
  <c r="G555" i="1"/>
  <c r="F555" i="1"/>
  <c r="H555" i="1" s="1"/>
  <c r="G554" i="1"/>
  <c r="F554" i="1"/>
  <c r="H554" i="1" s="1"/>
  <c r="G553" i="1"/>
  <c r="F553" i="1"/>
  <c r="H553" i="1" s="1"/>
  <c r="G552" i="1"/>
  <c r="F552" i="1"/>
  <c r="H552" i="1" s="1"/>
  <c r="G551" i="1"/>
  <c r="F551" i="1"/>
  <c r="H551" i="1" s="1"/>
  <c r="G550" i="1"/>
  <c r="F550" i="1"/>
  <c r="H550" i="1" s="1"/>
  <c r="G549" i="1"/>
  <c r="F549" i="1"/>
  <c r="H549" i="1" s="1"/>
  <c r="G548" i="1"/>
  <c r="F548" i="1"/>
  <c r="H548" i="1" s="1"/>
  <c r="G545" i="1"/>
  <c r="F545" i="1"/>
  <c r="E545" i="1"/>
  <c r="F543" i="1"/>
  <c r="F542" i="1"/>
  <c r="F541" i="1"/>
  <c r="F540" i="1"/>
  <c r="F539" i="1"/>
  <c r="F538" i="1"/>
  <c r="F537" i="1"/>
  <c r="F536" i="1"/>
  <c r="F535" i="1"/>
  <c r="F534" i="1"/>
  <c r="F533" i="1"/>
  <c r="F531" i="1"/>
  <c r="F530" i="1"/>
  <c r="F529" i="1"/>
  <c r="F528" i="1"/>
  <c r="F526" i="1"/>
  <c r="F525" i="1"/>
  <c r="F523" i="1"/>
  <c r="F522" i="1"/>
  <c r="F521" i="1"/>
  <c r="F520" i="1"/>
  <c r="F519" i="1"/>
  <c r="F517" i="1"/>
  <c r="F516" i="1"/>
  <c r="G513" i="1"/>
  <c r="F513" i="1"/>
  <c r="E513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H485" i="1"/>
  <c r="F485" i="1"/>
  <c r="G485" i="1" s="1"/>
  <c r="H484" i="1"/>
  <c r="F484" i="1"/>
  <c r="G484" i="1" s="1"/>
  <c r="F482" i="1"/>
  <c r="F481" i="1"/>
  <c r="H479" i="1"/>
  <c r="F479" i="1"/>
  <c r="G479" i="1" s="1"/>
  <c r="H478" i="1"/>
  <c r="F478" i="1"/>
  <c r="G478" i="1" s="1"/>
  <c r="F476" i="1"/>
  <c r="F475" i="1"/>
  <c r="H473" i="1"/>
  <c r="F473" i="1"/>
  <c r="G473" i="1" s="1"/>
  <c r="H472" i="1"/>
  <c r="F472" i="1"/>
  <c r="G472" i="1" s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G441" i="1"/>
  <c r="F441" i="1"/>
  <c r="E441" i="1"/>
  <c r="F439" i="1"/>
  <c r="F438" i="1"/>
  <c r="H436" i="1"/>
  <c r="F436" i="1"/>
  <c r="G436" i="1" s="1"/>
  <c r="H435" i="1"/>
  <c r="F435" i="1"/>
  <c r="G435" i="1" s="1"/>
  <c r="F433" i="1"/>
  <c r="F432" i="1"/>
  <c r="H430" i="1"/>
  <c r="F430" i="1"/>
  <c r="G430" i="1" s="1"/>
  <c r="H429" i="1"/>
  <c r="F429" i="1"/>
  <c r="G429" i="1" s="1"/>
  <c r="F427" i="1"/>
  <c r="F426" i="1"/>
  <c r="H424" i="1"/>
  <c r="F424" i="1"/>
  <c r="G424" i="1" s="1"/>
  <c r="H423" i="1"/>
  <c r="F423" i="1"/>
  <c r="G423" i="1" s="1"/>
  <c r="F421" i="1"/>
  <c r="F420" i="1"/>
  <c r="H418" i="1"/>
  <c r="F418" i="1"/>
  <c r="G418" i="1" s="1"/>
  <c r="H417" i="1"/>
  <c r="F417" i="1"/>
  <c r="G417" i="1" s="1"/>
  <c r="F415" i="1"/>
  <c r="F414" i="1"/>
  <c r="H412" i="1"/>
  <c r="F412" i="1"/>
  <c r="G412" i="1" s="1"/>
  <c r="H411" i="1"/>
  <c r="F411" i="1"/>
  <c r="G411" i="1" s="1"/>
  <c r="F409" i="1"/>
  <c r="F408" i="1"/>
  <c r="H406" i="1"/>
  <c r="F406" i="1"/>
  <c r="G406" i="1" s="1"/>
  <c r="H405" i="1"/>
  <c r="F405" i="1"/>
  <c r="G405" i="1" s="1"/>
  <c r="G403" i="1"/>
  <c r="F403" i="1"/>
  <c r="H403" i="1" s="1"/>
  <c r="G402" i="1"/>
  <c r="F402" i="1"/>
  <c r="H402" i="1" s="1"/>
  <c r="G400" i="1"/>
  <c r="F400" i="1"/>
  <c r="H400" i="1" s="1"/>
  <c r="G399" i="1"/>
  <c r="F399" i="1"/>
  <c r="H399" i="1" s="1"/>
  <c r="G397" i="1"/>
  <c r="F397" i="1"/>
  <c r="H397" i="1" s="1"/>
  <c r="G396" i="1"/>
  <c r="F396" i="1"/>
  <c r="H396" i="1" s="1"/>
  <c r="G394" i="1"/>
  <c r="F394" i="1"/>
  <c r="H394" i="1" s="1"/>
  <c r="G393" i="1"/>
  <c r="F393" i="1"/>
  <c r="H393" i="1" s="1"/>
  <c r="G391" i="1"/>
  <c r="F391" i="1"/>
  <c r="H391" i="1" s="1"/>
  <c r="G390" i="1"/>
  <c r="F390" i="1"/>
  <c r="H390" i="1" s="1"/>
  <c r="G388" i="1"/>
  <c r="F388" i="1"/>
  <c r="H388" i="1" s="1"/>
  <c r="G387" i="1"/>
  <c r="F387" i="1"/>
  <c r="H387" i="1" s="1"/>
  <c r="G385" i="1"/>
  <c r="F385" i="1"/>
  <c r="H385" i="1" s="1"/>
  <c r="G384" i="1"/>
  <c r="F384" i="1"/>
  <c r="H384" i="1" s="1"/>
  <c r="G382" i="1"/>
  <c r="F382" i="1"/>
  <c r="H382" i="1" s="1"/>
  <c r="G381" i="1"/>
  <c r="F381" i="1"/>
  <c r="H381" i="1" s="1"/>
  <c r="G379" i="1"/>
  <c r="F379" i="1"/>
  <c r="H379" i="1" s="1"/>
  <c r="G378" i="1"/>
  <c r="F378" i="1"/>
  <c r="H378" i="1" s="1"/>
  <c r="G377" i="1"/>
  <c r="F377" i="1"/>
  <c r="H377" i="1" s="1"/>
  <c r="G375" i="1"/>
  <c r="F375" i="1"/>
  <c r="H375" i="1" s="1"/>
  <c r="G374" i="1"/>
  <c r="F374" i="1"/>
  <c r="H374" i="1" s="1"/>
  <c r="G372" i="1"/>
  <c r="F372" i="1"/>
  <c r="H372" i="1" s="1"/>
  <c r="G371" i="1"/>
  <c r="F371" i="1"/>
  <c r="H371" i="1" s="1"/>
  <c r="G370" i="1"/>
  <c r="F370" i="1"/>
  <c r="H370" i="1" s="1"/>
  <c r="G369" i="1"/>
  <c r="F369" i="1"/>
  <c r="H369" i="1" s="1"/>
  <c r="G367" i="1"/>
  <c r="F367" i="1"/>
  <c r="H367" i="1" s="1"/>
  <c r="G366" i="1"/>
  <c r="F366" i="1"/>
  <c r="H366" i="1" s="1"/>
  <c r="G365" i="1"/>
  <c r="F365" i="1"/>
  <c r="H365" i="1" s="1"/>
  <c r="G364" i="1"/>
  <c r="F364" i="1"/>
  <c r="H364" i="1" s="1"/>
  <c r="G363" i="1"/>
  <c r="F363" i="1"/>
  <c r="H363" i="1" s="1"/>
  <c r="G362" i="1"/>
  <c r="F362" i="1"/>
  <c r="H362" i="1" s="1"/>
  <c r="G361" i="1"/>
  <c r="F361" i="1"/>
  <c r="H361" i="1" s="1"/>
  <c r="G360" i="1"/>
  <c r="F360" i="1"/>
  <c r="H360" i="1" s="1"/>
  <c r="G359" i="1"/>
  <c r="F359" i="1"/>
  <c r="H359" i="1" s="1"/>
  <c r="G358" i="1"/>
  <c r="F358" i="1"/>
  <c r="H358" i="1" s="1"/>
  <c r="G357" i="1"/>
  <c r="F357" i="1"/>
  <c r="H357" i="1" s="1"/>
  <c r="G356" i="1"/>
  <c r="F356" i="1"/>
  <c r="H356" i="1" s="1"/>
  <c r="G355" i="1"/>
  <c r="F355" i="1"/>
  <c r="H355" i="1" s="1"/>
  <c r="G354" i="1"/>
  <c r="F354" i="1"/>
  <c r="H354" i="1" s="1"/>
  <c r="G353" i="1"/>
  <c r="F353" i="1"/>
  <c r="H353" i="1" s="1"/>
  <c r="G352" i="1"/>
  <c r="F352" i="1"/>
  <c r="H352" i="1" s="1"/>
  <c r="G351" i="1"/>
  <c r="F351" i="1"/>
  <c r="H351" i="1" s="1"/>
  <c r="G350" i="1"/>
  <c r="F350" i="1"/>
  <c r="H350" i="1" s="1"/>
  <c r="G349" i="1"/>
  <c r="F349" i="1"/>
  <c r="H349" i="1" s="1"/>
  <c r="G348" i="1"/>
  <c r="F348" i="1"/>
  <c r="H348" i="1" s="1"/>
  <c r="G347" i="1"/>
  <c r="F347" i="1"/>
  <c r="H347" i="1" s="1"/>
  <c r="G346" i="1"/>
  <c r="F346" i="1"/>
  <c r="H346" i="1" s="1"/>
  <c r="G345" i="1"/>
  <c r="F345" i="1"/>
  <c r="H345" i="1" s="1"/>
  <c r="G344" i="1"/>
  <c r="F344" i="1"/>
  <c r="H344" i="1" s="1"/>
  <c r="G343" i="1"/>
  <c r="F343" i="1"/>
  <c r="H343" i="1" s="1"/>
  <c r="G342" i="1"/>
  <c r="F342" i="1"/>
  <c r="H342" i="1" s="1"/>
  <c r="G341" i="1"/>
  <c r="F341" i="1"/>
  <c r="H341" i="1" s="1"/>
  <c r="G340" i="1"/>
  <c r="F340" i="1"/>
  <c r="H340" i="1" s="1"/>
  <c r="G339" i="1"/>
  <c r="F339" i="1"/>
  <c r="H339" i="1" s="1"/>
  <c r="G338" i="1"/>
  <c r="F338" i="1"/>
  <c r="H338" i="1" s="1"/>
  <c r="G337" i="1"/>
  <c r="F337" i="1"/>
  <c r="H337" i="1" s="1"/>
  <c r="G336" i="1"/>
  <c r="F336" i="1"/>
  <c r="H336" i="1" s="1"/>
  <c r="G333" i="1"/>
  <c r="F333" i="1"/>
  <c r="E333" i="1"/>
  <c r="F330" i="1"/>
  <c r="G330" i="1" s="1"/>
  <c r="F329" i="1"/>
  <c r="G329" i="1" s="1"/>
  <c r="F328" i="1"/>
  <c r="G328" i="1" s="1"/>
  <c r="F327" i="1"/>
  <c r="G327" i="1" s="1"/>
  <c r="F325" i="1"/>
  <c r="F324" i="1"/>
  <c r="F323" i="1"/>
  <c r="F321" i="1"/>
  <c r="G321" i="1" s="1"/>
  <c r="F320" i="1"/>
  <c r="H320" i="1" s="1"/>
  <c r="F319" i="1"/>
  <c r="H319" i="1" s="1"/>
  <c r="F318" i="1"/>
  <c r="H318" i="1" s="1"/>
  <c r="F317" i="1"/>
  <c r="H317" i="1" s="1"/>
  <c r="F315" i="1"/>
  <c r="H315" i="1" s="1"/>
  <c r="F314" i="1"/>
  <c r="H314" i="1" s="1"/>
  <c r="F313" i="1"/>
  <c r="H313" i="1" s="1"/>
  <c r="F312" i="1"/>
  <c r="H312" i="1" s="1"/>
  <c r="F310" i="1"/>
  <c r="H310" i="1" s="1"/>
  <c r="F309" i="1"/>
  <c r="H309" i="1" s="1"/>
  <c r="F307" i="1"/>
  <c r="H307" i="1" s="1"/>
  <c r="F306" i="1"/>
  <c r="H306" i="1" s="1"/>
  <c r="G302" i="1"/>
  <c r="F302" i="1"/>
  <c r="E302" i="1"/>
  <c r="F300" i="1"/>
  <c r="F299" i="1"/>
  <c r="F298" i="1"/>
  <c r="F297" i="1"/>
  <c r="F296" i="1"/>
  <c r="F295" i="1"/>
  <c r="F294" i="1"/>
  <c r="F293" i="1"/>
  <c r="F292" i="1"/>
  <c r="F291" i="1"/>
  <c r="F289" i="1"/>
  <c r="F288" i="1"/>
  <c r="F286" i="1"/>
  <c r="F285" i="1"/>
  <c r="F284" i="1"/>
  <c r="F283" i="1"/>
  <c r="F282" i="1"/>
  <c r="F281" i="1"/>
  <c r="F280" i="1"/>
  <c r="F279" i="1"/>
  <c r="F278" i="1"/>
  <c r="G275" i="1"/>
  <c r="F275" i="1"/>
  <c r="E275" i="1"/>
  <c r="F273" i="1"/>
  <c r="H273" i="1" s="1"/>
  <c r="F272" i="1"/>
  <c r="H272" i="1" s="1"/>
  <c r="F271" i="1"/>
  <c r="H271" i="1" s="1"/>
  <c r="F270" i="1"/>
  <c r="H270" i="1" s="1"/>
  <c r="F269" i="1"/>
  <c r="H269" i="1" s="1"/>
  <c r="F268" i="1"/>
  <c r="H268" i="1" s="1"/>
  <c r="F267" i="1"/>
  <c r="H267" i="1" s="1"/>
  <c r="F265" i="1"/>
  <c r="H265" i="1" s="1"/>
  <c r="F264" i="1"/>
  <c r="H264" i="1" s="1"/>
  <c r="F262" i="1"/>
  <c r="H262" i="1" s="1"/>
  <c r="F261" i="1"/>
  <c r="H261" i="1" s="1"/>
  <c r="F260" i="1"/>
  <c r="H260" i="1" s="1"/>
  <c r="F258" i="1"/>
  <c r="H258" i="1" s="1"/>
  <c r="F257" i="1"/>
  <c r="H257" i="1" s="1"/>
  <c r="F256" i="1"/>
  <c r="H256" i="1" s="1"/>
  <c r="F255" i="1"/>
  <c r="H255" i="1" s="1"/>
  <c r="F254" i="1"/>
  <c r="H254" i="1" s="1"/>
  <c r="F253" i="1"/>
  <c r="H253" i="1" s="1"/>
  <c r="F252" i="1"/>
  <c r="H252" i="1" s="1"/>
  <c r="F251" i="1"/>
  <c r="H251" i="1" s="1"/>
  <c r="F250" i="1"/>
  <c r="H250" i="1" s="1"/>
  <c r="F249" i="1"/>
  <c r="H249" i="1" s="1"/>
  <c r="F248" i="1"/>
  <c r="H248" i="1" s="1"/>
  <c r="F247" i="1"/>
  <c r="H247" i="1" s="1"/>
  <c r="F246" i="1"/>
  <c r="H246" i="1" s="1"/>
  <c r="F244" i="1"/>
  <c r="H244" i="1" s="1"/>
  <c r="F243" i="1"/>
  <c r="H243" i="1" s="1"/>
  <c r="F241" i="1"/>
  <c r="H241" i="1" s="1"/>
  <c r="F240" i="1"/>
  <c r="H240" i="1" s="1"/>
  <c r="F239" i="1"/>
  <c r="H239" i="1" s="1"/>
  <c r="F237" i="1"/>
  <c r="H237" i="1" s="1"/>
  <c r="G234" i="1"/>
  <c r="F234" i="1"/>
  <c r="E234" i="1"/>
  <c r="H232" i="1"/>
  <c r="H231" i="1"/>
  <c r="H230" i="1"/>
  <c r="H229" i="1"/>
  <c r="H228" i="1"/>
  <c r="H227" i="1"/>
  <c r="H226" i="1"/>
  <c r="H225" i="1"/>
  <c r="H224" i="1"/>
  <c r="F222" i="1"/>
  <c r="F221" i="1"/>
  <c r="F220" i="1"/>
  <c r="F219" i="1"/>
  <c r="F218" i="1"/>
  <c r="F217" i="1"/>
  <c r="F216" i="1"/>
  <c r="F214" i="1"/>
  <c r="F213" i="1"/>
  <c r="F212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59" i="1"/>
  <c r="F158" i="1"/>
  <c r="F157" i="1"/>
  <c r="F156" i="1"/>
  <c r="F155" i="1"/>
  <c r="F154" i="1"/>
  <c r="F153" i="1"/>
  <c r="F152" i="1"/>
  <c r="F151" i="1"/>
  <c r="F150" i="1"/>
  <c r="F149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5" i="1"/>
  <c r="F124" i="1"/>
  <c r="F123" i="1"/>
  <c r="F121" i="1"/>
  <c r="F120" i="1"/>
  <c r="F119" i="1"/>
  <c r="F117" i="1"/>
  <c r="F116" i="1"/>
  <c r="F114" i="1"/>
  <c r="F113" i="1"/>
  <c r="F112" i="1"/>
  <c r="F110" i="1"/>
  <c r="F109" i="1"/>
  <c r="F108" i="1"/>
  <c r="F107" i="1"/>
  <c r="F105" i="1"/>
  <c r="F104" i="1"/>
  <c r="F102" i="1"/>
  <c r="F101" i="1"/>
  <c r="F100" i="1"/>
  <c r="F98" i="1"/>
  <c r="F97" i="1"/>
  <c r="F96" i="1"/>
  <c r="F94" i="1"/>
  <c r="F93" i="1"/>
  <c r="F92" i="1"/>
  <c r="F91" i="1"/>
  <c r="F90" i="1"/>
  <c r="F89" i="1"/>
  <c r="F88" i="1"/>
  <c r="F87" i="1"/>
  <c r="H87" i="1" s="1"/>
  <c r="G85" i="1"/>
  <c r="F84" i="1"/>
  <c r="H84" i="1" s="1"/>
  <c r="F83" i="1"/>
  <c r="H83" i="1" s="1"/>
  <c r="F82" i="1"/>
  <c r="H82" i="1" s="1"/>
  <c r="F80" i="1"/>
  <c r="H80" i="1" s="1"/>
  <c r="F79" i="1"/>
  <c r="H79" i="1" s="1"/>
  <c r="F78" i="1"/>
  <c r="H78" i="1" s="1"/>
  <c r="F77" i="1"/>
  <c r="H77" i="1" s="1"/>
  <c r="F76" i="1"/>
  <c r="H76" i="1" s="1"/>
  <c r="F74" i="1"/>
  <c r="H74" i="1" s="1"/>
  <c r="F73" i="1"/>
  <c r="H73" i="1" s="1"/>
  <c r="F72" i="1"/>
  <c r="H72" i="1" s="1"/>
  <c r="F71" i="1"/>
  <c r="H71" i="1" s="1"/>
  <c r="F70" i="1"/>
  <c r="H70" i="1" s="1"/>
  <c r="F69" i="1"/>
  <c r="H69" i="1" s="1"/>
  <c r="F67" i="1"/>
  <c r="H67" i="1" s="1"/>
  <c r="F66" i="1"/>
  <c r="H66" i="1" s="1"/>
  <c r="F65" i="1"/>
  <c r="H65" i="1" s="1"/>
  <c r="F63" i="1"/>
  <c r="H63" i="1" s="1"/>
  <c r="F62" i="1"/>
  <c r="H62" i="1" s="1"/>
  <c r="F61" i="1"/>
  <c r="H61" i="1" s="1"/>
  <c r="F59" i="1"/>
  <c r="H59" i="1" s="1"/>
  <c r="F58" i="1"/>
  <c r="H58" i="1" s="1"/>
  <c r="F57" i="1"/>
  <c r="H57" i="1" s="1"/>
  <c r="F55" i="1"/>
  <c r="H55" i="1" s="1"/>
  <c r="F54" i="1"/>
  <c r="H54" i="1" s="1"/>
  <c r="F53" i="1"/>
  <c r="H53" i="1" s="1"/>
  <c r="F51" i="1"/>
  <c r="H51" i="1" s="1"/>
  <c r="F50" i="1"/>
  <c r="H50" i="1" s="1"/>
  <c r="F49" i="1"/>
  <c r="H49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H88" i="1" l="1"/>
  <c r="G88" i="1"/>
  <c r="H100" i="1"/>
  <c r="G100" i="1"/>
  <c r="H113" i="1"/>
  <c r="G113" i="1"/>
  <c r="F873" i="1"/>
  <c r="G127" i="1"/>
  <c r="G873" i="1" s="1"/>
  <c r="H135" i="1"/>
  <c r="G135" i="1"/>
  <c r="H143" i="1"/>
  <c r="G143" i="1"/>
  <c r="H152" i="1"/>
  <c r="G152" i="1"/>
  <c r="H163" i="1"/>
  <c r="G163" i="1"/>
  <c r="H173" i="1"/>
  <c r="G173" i="1"/>
  <c r="H181" i="1"/>
  <c r="G181" i="1"/>
  <c r="H189" i="1"/>
  <c r="G189" i="1"/>
  <c r="H197" i="1"/>
  <c r="G197" i="1"/>
  <c r="H205" i="1"/>
  <c r="G205" i="1"/>
  <c r="H214" i="1"/>
  <c r="G214" i="1"/>
  <c r="H221" i="1"/>
  <c r="G221" i="1"/>
  <c r="H278" i="1"/>
  <c r="G278" i="1"/>
  <c r="H280" i="1"/>
  <c r="G280" i="1"/>
  <c r="H282" i="1"/>
  <c r="G282" i="1"/>
  <c r="H284" i="1"/>
  <c r="G284" i="1"/>
  <c r="H286" i="1"/>
  <c r="G286" i="1"/>
  <c r="H289" i="1"/>
  <c r="G289" i="1"/>
  <c r="H292" i="1"/>
  <c r="G292" i="1"/>
  <c r="H294" i="1"/>
  <c r="G294" i="1"/>
  <c r="H296" i="1"/>
  <c r="G296" i="1"/>
  <c r="H298" i="1"/>
  <c r="G298" i="1"/>
  <c r="H300" i="1"/>
  <c r="G300" i="1"/>
  <c r="G324" i="1"/>
  <c r="H324" i="1"/>
  <c r="G525" i="1"/>
  <c r="H525" i="1"/>
  <c r="G533" i="1"/>
  <c r="H533" i="1"/>
  <c r="G535" i="1"/>
  <c r="H535" i="1"/>
  <c r="G537" i="1"/>
  <c r="H537" i="1"/>
  <c r="G539" i="1"/>
  <c r="H539" i="1"/>
  <c r="G541" i="1"/>
  <c r="H541" i="1"/>
  <c r="G543" i="1"/>
  <c r="H543" i="1"/>
  <c r="H90" i="1"/>
  <c r="G90" i="1"/>
  <c r="H92" i="1"/>
  <c r="G92" i="1"/>
  <c r="H94" i="1"/>
  <c r="G94" i="1"/>
  <c r="H97" i="1"/>
  <c r="G97" i="1"/>
  <c r="H102" i="1"/>
  <c r="G102" i="1"/>
  <c r="H105" i="1"/>
  <c r="G105" i="1"/>
  <c r="H108" i="1"/>
  <c r="G108" i="1"/>
  <c r="H110" i="1"/>
  <c r="G110" i="1"/>
  <c r="H116" i="1"/>
  <c r="G116" i="1"/>
  <c r="H119" i="1"/>
  <c r="G119" i="1"/>
  <c r="H121" i="1"/>
  <c r="G121" i="1"/>
  <c r="H124" i="1"/>
  <c r="G124" i="1"/>
  <c r="H129" i="1"/>
  <c r="G129" i="1"/>
  <c r="H131" i="1"/>
  <c r="G131" i="1"/>
  <c r="H133" i="1"/>
  <c r="G133" i="1"/>
  <c r="H137" i="1"/>
  <c r="G137" i="1"/>
  <c r="H139" i="1"/>
  <c r="G139" i="1"/>
  <c r="H141" i="1"/>
  <c r="G141" i="1"/>
  <c r="H145" i="1"/>
  <c r="G145" i="1"/>
  <c r="H147" i="1"/>
  <c r="G147" i="1"/>
  <c r="H150" i="1"/>
  <c r="G150" i="1"/>
  <c r="H154" i="1"/>
  <c r="G154" i="1"/>
  <c r="H156" i="1"/>
  <c r="G156" i="1"/>
  <c r="H158" i="1"/>
  <c r="G158" i="1"/>
  <c r="H161" i="1"/>
  <c r="G161" i="1"/>
  <c r="H165" i="1"/>
  <c r="G165" i="1"/>
  <c r="H167" i="1"/>
  <c r="G167" i="1"/>
  <c r="H169" i="1"/>
  <c r="G169" i="1"/>
  <c r="H171" i="1"/>
  <c r="G171" i="1"/>
  <c r="H175" i="1"/>
  <c r="G175" i="1"/>
  <c r="H177" i="1"/>
  <c r="G177" i="1"/>
  <c r="H179" i="1"/>
  <c r="G179" i="1"/>
  <c r="H183" i="1"/>
  <c r="G183" i="1"/>
  <c r="H185" i="1"/>
  <c r="G185" i="1"/>
  <c r="H187" i="1"/>
  <c r="G187" i="1"/>
  <c r="H191" i="1"/>
  <c r="G191" i="1"/>
  <c r="H193" i="1"/>
  <c r="G193" i="1"/>
  <c r="H195" i="1"/>
  <c r="G195" i="1"/>
  <c r="H199" i="1"/>
  <c r="G199" i="1"/>
  <c r="H201" i="1"/>
  <c r="G201" i="1"/>
  <c r="H203" i="1"/>
  <c r="G203" i="1"/>
  <c r="H207" i="1"/>
  <c r="G207" i="1"/>
  <c r="H209" i="1"/>
  <c r="G209" i="1"/>
  <c r="H212" i="1"/>
  <c r="G212" i="1"/>
  <c r="H217" i="1"/>
  <c r="G217" i="1"/>
  <c r="H219" i="1"/>
  <c r="G219" i="1"/>
  <c r="G87" i="1"/>
  <c r="H89" i="1"/>
  <c r="G89" i="1"/>
  <c r="H91" i="1"/>
  <c r="G91" i="1"/>
  <c r="H93" i="1"/>
  <c r="G93" i="1"/>
  <c r="H96" i="1"/>
  <c r="G96" i="1"/>
  <c r="H98" i="1"/>
  <c r="G98" i="1"/>
  <c r="H101" i="1"/>
  <c r="G101" i="1"/>
  <c r="H104" i="1"/>
  <c r="G104" i="1"/>
  <c r="H107" i="1"/>
  <c r="G107" i="1"/>
  <c r="H109" i="1"/>
  <c r="G109" i="1"/>
  <c r="H112" i="1"/>
  <c r="G112" i="1"/>
  <c r="H114" i="1"/>
  <c r="G114" i="1"/>
  <c r="H117" i="1"/>
  <c r="G117" i="1"/>
  <c r="H120" i="1"/>
  <c r="G120" i="1"/>
  <c r="H123" i="1"/>
  <c r="G123" i="1"/>
  <c r="H125" i="1"/>
  <c r="G125" i="1"/>
  <c r="H128" i="1"/>
  <c r="G128" i="1"/>
  <c r="H130" i="1"/>
  <c r="G130" i="1"/>
  <c r="H132" i="1"/>
  <c r="G132" i="1"/>
  <c r="H134" i="1"/>
  <c r="G134" i="1"/>
  <c r="H136" i="1"/>
  <c r="G136" i="1"/>
  <c r="H138" i="1"/>
  <c r="G138" i="1"/>
  <c r="H140" i="1"/>
  <c r="G140" i="1"/>
  <c r="H142" i="1"/>
  <c r="G142" i="1"/>
  <c r="H144" i="1"/>
  <c r="G144" i="1"/>
  <c r="H146" i="1"/>
  <c r="G146" i="1"/>
  <c r="H149" i="1"/>
  <c r="G149" i="1"/>
  <c r="H151" i="1"/>
  <c r="G151" i="1"/>
  <c r="H153" i="1"/>
  <c r="G153" i="1"/>
  <c r="H155" i="1"/>
  <c r="G155" i="1"/>
  <c r="H157" i="1"/>
  <c r="G157" i="1"/>
  <c r="H159" i="1"/>
  <c r="G159" i="1"/>
  <c r="H162" i="1"/>
  <c r="G162" i="1"/>
  <c r="H164" i="1"/>
  <c r="G164" i="1"/>
  <c r="H166" i="1"/>
  <c r="G166" i="1"/>
  <c r="H168" i="1"/>
  <c r="G168" i="1"/>
  <c r="H170" i="1"/>
  <c r="G170" i="1"/>
  <c r="H172" i="1"/>
  <c r="G172" i="1"/>
  <c r="H174" i="1"/>
  <c r="G174" i="1"/>
  <c r="H176" i="1"/>
  <c r="G176" i="1"/>
  <c r="H178" i="1"/>
  <c r="G178" i="1"/>
  <c r="H180" i="1"/>
  <c r="G180" i="1"/>
  <c r="H182" i="1"/>
  <c r="G182" i="1"/>
  <c r="H184" i="1"/>
  <c r="G184" i="1"/>
  <c r="H186" i="1"/>
  <c r="G186" i="1"/>
  <c r="H188" i="1"/>
  <c r="G188" i="1"/>
  <c r="H190" i="1"/>
  <c r="G190" i="1"/>
  <c r="H192" i="1"/>
  <c r="G192" i="1"/>
  <c r="H194" i="1"/>
  <c r="G194" i="1"/>
  <c r="H196" i="1"/>
  <c r="G196" i="1"/>
  <c r="H198" i="1"/>
  <c r="G198" i="1"/>
  <c r="H200" i="1"/>
  <c r="G200" i="1"/>
  <c r="H202" i="1"/>
  <c r="G202" i="1"/>
  <c r="H204" i="1"/>
  <c r="G204" i="1"/>
  <c r="H206" i="1"/>
  <c r="G206" i="1"/>
  <c r="H208" i="1"/>
  <c r="G208" i="1"/>
  <c r="H210" i="1"/>
  <c r="G210" i="1"/>
  <c r="H213" i="1"/>
  <c r="G213" i="1"/>
  <c r="H216" i="1"/>
  <c r="G216" i="1"/>
  <c r="H218" i="1"/>
  <c r="G218" i="1"/>
  <c r="H220" i="1"/>
  <c r="G220" i="1"/>
  <c r="H222" i="1"/>
  <c r="G222" i="1"/>
  <c r="H279" i="1"/>
  <c r="G279" i="1"/>
  <c r="H281" i="1"/>
  <c r="G281" i="1"/>
  <c r="H283" i="1"/>
  <c r="G283" i="1"/>
  <c r="H285" i="1"/>
  <c r="G285" i="1"/>
  <c r="H288" i="1"/>
  <c r="G288" i="1"/>
  <c r="H291" i="1"/>
  <c r="G291" i="1"/>
  <c r="H293" i="1"/>
  <c r="G293" i="1"/>
  <c r="H295" i="1"/>
  <c r="G295" i="1"/>
  <c r="H297" i="1"/>
  <c r="G297" i="1"/>
  <c r="H299" i="1"/>
  <c r="G299" i="1"/>
  <c r="G323" i="1"/>
  <c r="H323" i="1"/>
  <c r="G325" i="1"/>
  <c r="H325" i="1"/>
  <c r="G526" i="1"/>
  <c r="H526" i="1"/>
  <c r="G534" i="1"/>
  <c r="H534" i="1"/>
  <c r="G536" i="1"/>
  <c r="H536" i="1"/>
  <c r="G538" i="1"/>
  <c r="H538" i="1"/>
  <c r="G540" i="1"/>
  <c r="H540" i="1"/>
  <c r="G542" i="1"/>
  <c r="H542" i="1"/>
  <c r="H790" i="1"/>
  <c r="G790" i="1"/>
  <c r="H792" i="1"/>
  <c r="G792" i="1"/>
  <c r="H794" i="1"/>
  <c r="G794" i="1"/>
  <c r="H796" i="1"/>
  <c r="G796" i="1"/>
  <c r="H798" i="1"/>
  <c r="G798" i="1"/>
  <c r="H800" i="1"/>
  <c r="G800" i="1"/>
  <c r="H802" i="1"/>
  <c r="G802" i="1"/>
  <c r="H804" i="1"/>
  <c r="G804" i="1"/>
  <c r="H807" i="1"/>
  <c r="G807" i="1"/>
  <c r="H810" i="1"/>
  <c r="G810" i="1"/>
  <c r="H813" i="1"/>
  <c r="G813" i="1"/>
  <c r="H816" i="1"/>
  <c r="G816" i="1"/>
  <c r="H819" i="1"/>
  <c r="G819" i="1"/>
  <c r="H821" i="1"/>
  <c r="G821" i="1"/>
  <c r="H823" i="1"/>
  <c r="G823" i="1"/>
  <c r="H825" i="1"/>
  <c r="G825" i="1"/>
  <c r="H827" i="1"/>
  <c r="G827" i="1"/>
  <c r="H829" i="1"/>
  <c r="G829" i="1"/>
  <c r="H831" i="1"/>
  <c r="G831" i="1"/>
  <c r="H834" i="1"/>
  <c r="G834" i="1"/>
  <c r="H836" i="1"/>
  <c r="G836" i="1"/>
  <c r="H839" i="1"/>
  <c r="G839" i="1"/>
  <c r="H841" i="1"/>
  <c r="G841" i="1"/>
  <c r="H843" i="1"/>
  <c r="G843" i="1"/>
  <c r="H846" i="1"/>
  <c r="G846" i="1"/>
  <c r="H848" i="1"/>
  <c r="G848" i="1"/>
  <c r="H850" i="1"/>
  <c r="G850" i="1"/>
  <c r="H852" i="1"/>
  <c r="G852" i="1"/>
  <c r="H854" i="1"/>
  <c r="G854" i="1"/>
  <c r="H860" i="1"/>
  <c r="G860" i="1"/>
  <c r="H862" i="1"/>
  <c r="G862" i="1"/>
  <c r="H864" i="1"/>
  <c r="G864" i="1"/>
  <c r="H866" i="1"/>
  <c r="G866" i="1"/>
  <c r="H868" i="1"/>
  <c r="G868" i="1"/>
  <c r="H870" i="1"/>
  <c r="G870" i="1"/>
  <c r="H791" i="1"/>
  <c r="G791" i="1"/>
  <c r="H793" i="1"/>
  <c r="G793" i="1"/>
  <c r="H795" i="1"/>
  <c r="G795" i="1"/>
  <c r="H797" i="1"/>
  <c r="G797" i="1"/>
  <c r="H799" i="1"/>
  <c r="G799" i="1"/>
  <c r="H801" i="1"/>
  <c r="G801" i="1"/>
  <c r="H803" i="1"/>
  <c r="G803" i="1"/>
  <c r="H805" i="1"/>
  <c r="G805" i="1"/>
  <c r="H808" i="1"/>
  <c r="G808" i="1"/>
  <c r="H811" i="1"/>
  <c r="G811" i="1"/>
  <c r="H814" i="1"/>
  <c r="G814" i="1"/>
  <c r="H817" i="1"/>
  <c r="G817" i="1"/>
  <c r="H820" i="1"/>
  <c r="G820" i="1"/>
  <c r="H822" i="1"/>
  <c r="G822" i="1"/>
  <c r="H824" i="1"/>
  <c r="G824" i="1"/>
  <c r="H826" i="1"/>
  <c r="G826" i="1"/>
  <c r="H828" i="1"/>
  <c r="G828" i="1"/>
  <c r="H830" i="1"/>
  <c r="G830" i="1"/>
  <c r="H832" i="1"/>
  <c r="G832" i="1"/>
  <c r="H835" i="1"/>
  <c r="G835" i="1"/>
  <c r="H838" i="1"/>
  <c r="G838" i="1"/>
  <c r="H840" i="1"/>
  <c r="G840" i="1"/>
  <c r="H842" i="1"/>
  <c r="G842" i="1"/>
  <c r="H844" i="1"/>
  <c r="G844" i="1"/>
  <c r="H847" i="1"/>
  <c r="G847" i="1"/>
  <c r="H849" i="1"/>
  <c r="G849" i="1"/>
  <c r="H851" i="1"/>
  <c r="G851" i="1"/>
  <c r="H853" i="1"/>
  <c r="G853" i="1"/>
  <c r="H859" i="1"/>
  <c r="G859" i="1"/>
  <c r="H861" i="1"/>
  <c r="G861" i="1"/>
  <c r="H863" i="1"/>
  <c r="G863" i="1"/>
  <c r="H865" i="1"/>
  <c r="G865" i="1"/>
  <c r="H867" i="1"/>
  <c r="G867" i="1"/>
  <c r="H869" i="1"/>
  <c r="G869" i="1"/>
  <c r="G40" i="1"/>
  <c r="G41" i="1"/>
  <c r="G42" i="1"/>
  <c r="G43" i="1"/>
  <c r="G44" i="1"/>
  <c r="G45" i="1"/>
  <c r="G46" i="1"/>
  <c r="G47" i="1"/>
  <c r="G49" i="1"/>
  <c r="G50" i="1"/>
  <c r="G51" i="1"/>
  <c r="G53" i="1"/>
  <c r="G54" i="1"/>
  <c r="G55" i="1"/>
  <c r="G57" i="1"/>
  <c r="G58" i="1"/>
  <c r="G59" i="1"/>
  <c r="G61" i="1"/>
  <c r="G62" i="1"/>
  <c r="G63" i="1"/>
  <c r="G65" i="1"/>
  <c r="G66" i="1"/>
  <c r="G67" i="1"/>
  <c r="G69" i="1"/>
  <c r="G70" i="1"/>
  <c r="G71" i="1"/>
  <c r="G72" i="1"/>
  <c r="G73" i="1"/>
  <c r="G74" i="1"/>
  <c r="G76" i="1"/>
  <c r="G77" i="1"/>
  <c r="G78" i="1"/>
  <c r="G79" i="1"/>
  <c r="G80" i="1"/>
  <c r="G82" i="1"/>
  <c r="G83" i="1"/>
  <c r="G84" i="1"/>
  <c r="H127" i="1"/>
  <c r="G237" i="1"/>
  <c r="G239" i="1"/>
  <c r="G240" i="1"/>
  <c r="G241" i="1"/>
  <c r="G243" i="1"/>
  <c r="G244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60" i="1"/>
  <c r="G261" i="1"/>
  <c r="G262" i="1"/>
  <c r="G264" i="1"/>
  <c r="G265" i="1"/>
  <c r="G267" i="1"/>
  <c r="G268" i="1"/>
  <c r="G269" i="1"/>
  <c r="G270" i="1"/>
  <c r="G271" i="1"/>
  <c r="G272" i="1"/>
  <c r="G273" i="1"/>
  <c r="G306" i="1"/>
  <c r="G307" i="1"/>
  <c r="G309" i="1"/>
  <c r="G310" i="1"/>
  <c r="G312" i="1"/>
  <c r="G313" i="1"/>
  <c r="G314" i="1"/>
  <c r="G315" i="1"/>
  <c r="G317" i="1"/>
  <c r="G318" i="1"/>
  <c r="G319" i="1"/>
  <c r="G320" i="1"/>
  <c r="H321" i="1"/>
  <c r="H327" i="1"/>
  <c r="H328" i="1"/>
  <c r="H329" i="1"/>
  <c r="H330" i="1"/>
  <c r="G408" i="1"/>
  <c r="H408" i="1"/>
  <c r="G409" i="1"/>
  <c r="H409" i="1"/>
  <c r="G414" i="1"/>
  <c r="H414" i="1"/>
  <c r="G415" i="1"/>
  <c r="H415" i="1"/>
  <c r="G420" i="1"/>
  <c r="H420" i="1"/>
  <c r="G421" i="1"/>
  <c r="H421" i="1"/>
  <c r="G426" i="1"/>
  <c r="H426" i="1"/>
  <c r="G427" i="1"/>
  <c r="H427" i="1"/>
  <c r="G432" i="1"/>
  <c r="H432" i="1"/>
  <c r="G433" i="1"/>
  <c r="H433" i="1"/>
  <c r="G438" i="1"/>
  <c r="H438" i="1"/>
  <c r="G439" i="1"/>
  <c r="H439" i="1"/>
  <c r="G444" i="1"/>
  <c r="H444" i="1"/>
  <c r="G445" i="1"/>
  <c r="H445" i="1"/>
  <c r="G446" i="1"/>
  <c r="H446" i="1"/>
  <c r="G447" i="1"/>
  <c r="H447" i="1"/>
  <c r="G448" i="1"/>
  <c r="H448" i="1"/>
  <c r="G449" i="1"/>
  <c r="H449" i="1"/>
  <c r="G450" i="1"/>
  <c r="H450" i="1"/>
  <c r="G451" i="1"/>
  <c r="H451" i="1"/>
  <c r="G452" i="1"/>
  <c r="H452" i="1"/>
  <c r="G453" i="1"/>
  <c r="H453" i="1"/>
  <c r="G454" i="1"/>
  <c r="H454" i="1"/>
  <c r="G455" i="1"/>
  <c r="H455" i="1"/>
  <c r="G456" i="1"/>
  <c r="H456" i="1"/>
  <c r="G457" i="1"/>
  <c r="H457" i="1"/>
  <c r="G458" i="1"/>
  <c r="H458" i="1"/>
  <c r="G459" i="1"/>
  <c r="H459" i="1"/>
  <c r="G460" i="1"/>
  <c r="H460" i="1"/>
  <c r="G461" i="1"/>
  <c r="H461" i="1"/>
  <c r="G462" i="1"/>
  <c r="H462" i="1"/>
  <c r="G463" i="1"/>
  <c r="H463" i="1"/>
  <c r="G464" i="1"/>
  <c r="H464" i="1"/>
  <c r="G465" i="1"/>
  <c r="H465" i="1"/>
  <c r="G466" i="1"/>
  <c r="H466" i="1"/>
  <c r="G467" i="1"/>
  <c r="H467" i="1"/>
  <c r="G468" i="1"/>
  <c r="H468" i="1"/>
  <c r="G469" i="1"/>
  <c r="H469" i="1"/>
  <c r="G470" i="1"/>
  <c r="H470" i="1"/>
  <c r="G475" i="1"/>
  <c r="H475" i="1"/>
  <c r="G476" i="1"/>
  <c r="H476" i="1"/>
  <c r="G481" i="1"/>
  <c r="H481" i="1"/>
  <c r="G482" i="1"/>
  <c r="H482" i="1"/>
  <c r="G487" i="1"/>
  <c r="H487" i="1"/>
  <c r="G488" i="1"/>
  <c r="H488" i="1"/>
  <c r="G489" i="1"/>
  <c r="H489" i="1"/>
  <c r="G490" i="1"/>
  <c r="H490" i="1"/>
  <c r="G491" i="1"/>
  <c r="H491" i="1"/>
  <c r="G492" i="1"/>
  <c r="H492" i="1"/>
  <c r="G493" i="1"/>
  <c r="H493" i="1"/>
  <c r="G494" i="1"/>
  <c r="H494" i="1"/>
  <c r="G495" i="1"/>
  <c r="H495" i="1"/>
  <c r="G496" i="1"/>
  <c r="H496" i="1"/>
  <c r="G497" i="1"/>
  <c r="H497" i="1"/>
  <c r="G498" i="1"/>
  <c r="H498" i="1"/>
  <c r="G499" i="1"/>
  <c r="H499" i="1"/>
  <c r="G500" i="1"/>
  <c r="H500" i="1"/>
  <c r="G501" i="1"/>
  <c r="H501" i="1"/>
  <c r="G502" i="1"/>
  <c r="H502" i="1"/>
  <c r="G503" i="1"/>
  <c r="H503" i="1"/>
  <c r="G504" i="1"/>
  <c r="H504" i="1"/>
  <c r="G505" i="1"/>
  <c r="H505" i="1"/>
  <c r="G506" i="1"/>
  <c r="H506" i="1"/>
  <c r="G507" i="1"/>
  <c r="H507" i="1"/>
  <c r="G508" i="1"/>
  <c r="H508" i="1"/>
  <c r="G509" i="1"/>
  <c r="H509" i="1"/>
  <c r="G510" i="1"/>
  <c r="H510" i="1"/>
  <c r="G511" i="1"/>
  <c r="H511" i="1"/>
  <c r="G516" i="1"/>
  <c r="H516" i="1"/>
  <c r="G517" i="1"/>
  <c r="H517" i="1"/>
  <c r="G519" i="1"/>
  <c r="H519" i="1"/>
  <c r="G520" i="1"/>
  <c r="H520" i="1"/>
  <c r="G521" i="1"/>
  <c r="H521" i="1"/>
  <c r="G522" i="1"/>
  <c r="H522" i="1"/>
  <c r="G523" i="1"/>
  <c r="H523" i="1"/>
  <c r="G528" i="1"/>
  <c r="H528" i="1"/>
  <c r="G529" i="1"/>
  <c r="H529" i="1"/>
  <c r="G530" i="1"/>
  <c r="H530" i="1"/>
  <c r="G531" i="1"/>
  <c r="H531" i="1"/>
  <c r="G593" i="1"/>
  <c r="H593" i="1"/>
  <c r="G594" i="1"/>
  <c r="H594" i="1"/>
  <c r="G599" i="1"/>
  <c r="H599" i="1"/>
  <c r="G600" i="1"/>
  <c r="H600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9" i="1"/>
  <c r="H620" i="1"/>
  <c r="H621" i="1"/>
  <c r="H622" i="1"/>
  <c r="H712" i="1"/>
  <c r="H713" i="1"/>
  <c r="H871" i="1"/>
  <c r="H941" i="1"/>
  <c r="H942" i="1"/>
  <c r="H943" i="1"/>
  <c r="H944" i="1"/>
  <c r="H945" i="1"/>
  <c r="H946" i="1"/>
  <c r="H947" i="1"/>
  <c r="H948" i="1"/>
  <c r="H953" i="1"/>
  <c r="H954" i="1"/>
  <c r="H955" i="1"/>
  <c r="H956" i="1"/>
  <c r="H957" i="1"/>
  <c r="H958" i="1"/>
  <c r="H959" i="1"/>
</calcChain>
</file>

<file path=xl/comments1.xml><?xml version="1.0" encoding="utf-8"?>
<comments xmlns="http://schemas.openxmlformats.org/spreadsheetml/2006/main">
  <authors>
    <author>Автор</author>
  </authors>
  <commentList>
    <comment ref="B22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расценка действует с 15.08.2016
</t>
        </r>
      </text>
    </comment>
    <comment ref="F710" authorId="0">
      <text>
        <r>
          <rPr>
            <b/>
            <sz val="8"/>
            <color indexed="81"/>
            <rFont val="Tahoma"/>
            <family val="2"/>
            <charset val="204"/>
          </rPr>
          <t>Наташа:</t>
        </r>
        <r>
          <rPr>
            <sz val="8"/>
            <color indexed="81"/>
            <rFont val="Tahoma"/>
            <family val="2"/>
            <charset val="204"/>
          </rPr>
          <t xml:space="preserve">
в ручную</t>
        </r>
      </text>
    </comment>
    <comment ref="H71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проверить формулу,раньше было в ручную</t>
        </r>
      </text>
    </comment>
  </commentList>
</comments>
</file>

<file path=xl/sharedStrings.xml><?xml version="1.0" encoding="utf-8"?>
<sst xmlns="http://schemas.openxmlformats.org/spreadsheetml/2006/main" count="2297" uniqueCount="1072">
  <si>
    <t xml:space="preserve">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</si>
  <si>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Утверждаю</t>
  </si>
  <si>
    <t xml:space="preserve">                                                                                                        Главный инженер ГУП "Вилейское ЖКХ"</t>
  </si>
  <si>
    <t>В.В.Генк</t>
  </si>
  <si>
    <t>ПРЕЙСКУРАНТ- ЦЕН  НА  ПЛАТНЫЕ  УСЛУГИ,  ОКАЗЫВАЕМЫЕ ГУП  "Вилейское  ЖКХ"</t>
  </si>
  <si>
    <t>ПО  ЗАКАЗАМ  НАСЕЛЕНИЯ</t>
  </si>
  <si>
    <t>с 1 февраля 2023 г.</t>
  </si>
  <si>
    <t>№ п/п</t>
  </si>
  <si>
    <t>Наименование товаров (работ,услуг)</t>
  </si>
  <si>
    <t>единица  измерения</t>
  </si>
  <si>
    <t>Отпускная цена (тариф), руб                       без НДС                           (на сентябрь 2009 г.)</t>
  </si>
  <si>
    <t>Отпускная цена (тариф), руб                                           без НДС                                            (с 1 мая 2015 г.)</t>
  </si>
  <si>
    <t>Цена преприятия (обоснование - февраль), руб.</t>
  </si>
  <si>
    <t>Отклонение</t>
  </si>
  <si>
    <t>Отпускная цена (тариф), руб                                           без НДС                                            (с 1 мая 2022 г.)</t>
  </si>
  <si>
    <t>1 .Водопровод и канализация</t>
  </si>
  <si>
    <t>Прокладка трубопроводов из полиэтиленовых труб, выпускаемых в бухтах диаметром до:</t>
  </si>
  <si>
    <t>1.1</t>
  </si>
  <si>
    <t>25 мм</t>
  </si>
  <si>
    <t>м</t>
  </si>
  <si>
    <t>1.2</t>
  </si>
  <si>
    <t>32 мм</t>
  </si>
  <si>
    <t>1.3</t>
  </si>
  <si>
    <t>40 мм</t>
  </si>
  <si>
    <t>1.4</t>
  </si>
  <si>
    <t>50 мм</t>
  </si>
  <si>
    <t>1.5</t>
  </si>
  <si>
    <t>63 мм</t>
  </si>
  <si>
    <t>1.6</t>
  </si>
  <si>
    <t>90 мм</t>
  </si>
  <si>
    <t>1.7</t>
  </si>
  <si>
    <t>110 мм</t>
  </si>
  <si>
    <t>1.8</t>
  </si>
  <si>
    <t>160 мм</t>
  </si>
  <si>
    <t>Прокладка трубопроводов из полихлоридвиниловых канализационных труб диаметром:</t>
  </si>
  <si>
    <t>2.1</t>
  </si>
  <si>
    <t>2.2</t>
  </si>
  <si>
    <t>Отключение домового ввода</t>
  </si>
  <si>
    <t>ввод</t>
  </si>
  <si>
    <t>Установка задвижки чугунной водопроводной диаметром:</t>
  </si>
  <si>
    <t>4.1</t>
  </si>
  <si>
    <t>задвижка</t>
  </si>
  <si>
    <t>4.2</t>
  </si>
  <si>
    <t>80 мм</t>
  </si>
  <si>
    <t>4.3</t>
  </si>
  <si>
    <t>100 мм</t>
  </si>
  <si>
    <t>Снятие чугунной водопроводной задвижки диаметром:</t>
  </si>
  <si>
    <t>5.1</t>
  </si>
  <si>
    <t>5.2</t>
  </si>
  <si>
    <t>5.3</t>
  </si>
  <si>
    <t>Закрытие или открытие задвижки на внутренних водопроводных сетях диаметром:</t>
  </si>
  <si>
    <t>6.1</t>
  </si>
  <si>
    <t>6.2</t>
  </si>
  <si>
    <t>6.3</t>
  </si>
  <si>
    <t>Ремонт задвижек диаметром:</t>
  </si>
  <si>
    <t>7.1</t>
  </si>
  <si>
    <t>7.2</t>
  </si>
  <si>
    <t>7.3</t>
  </si>
  <si>
    <t>Замена вентиля диаметром:</t>
  </si>
  <si>
    <t>8.1</t>
  </si>
  <si>
    <t>15 мм</t>
  </si>
  <si>
    <t>вентиль</t>
  </si>
  <si>
    <t>8.2</t>
  </si>
  <si>
    <t>20 мм</t>
  </si>
  <si>
    <t>8.3</t>
  </si>
  <si>
    <t>8.4</t>
  </si>
  <si>
    <t>8.5</t>
  </si>
  <si>
    <t>Смена вентиля старого образца на вентиль другого образца, включая вентиль импортного производства на стояке водоснабжения</t>
  </si>
  <si>
    <t>Ремонт вентиля диаметром:</t>
  </si>
  <si>
    <t>10.1</t>
  </si>
  <si>
    <t>10.2</t>
  </si>
  <si>
    <t>10.3</t>
  </si>
  <si>
    <t>10.4</t>
  </si>
  <si>
    <t>Набивка сальника в вентиле</t>
  </si>
  <si>
    <t>прибор</t>
  </si>
  <si>
    <t>Установка хомута на поврежденном трубопроводе из стальных или пластмассовых труб диаметром:</t>
  </si>
  <si>
    <t>12.1</t>
  </si>
  <si>
    <t>хомут</t>
  </si>
  <si>
    <t>12.2</t>
  </si>
  <si>
    <t>12.3</t>
  </si>
  <si>
    <t>Изготовление хомута ремонтного диаметром:</t>
  </si>
  <si>
    <t>13.1</t>
  </si>
  <si>
    <t>13.2</t>
  </si>
  <si>
    <t>13.3</t>
  </si>
  <si>
    <t>13.4</t>
  </si>
  <si>
    <t>Прочистка и промывка чугунных сифонов</t>
  </si>
  <si>
    <t>сифон</t>
  </si>
  <si>
    <t>Прочистка и промывка пластмассовых сифонов</t>
  </si>
  <si>
    <t>Промывка домовых вводов без дезинфекции</t>
  </si>
  <si>
    <t>Промывка домовых вводов с дезинфекцией</t>
  </si>
  <si>
    <t>Промывка трубопровода с дезинфекцией, диаметром:</t>
  </si>
  <si>
    <t>18.1</t>
  </si>
  <si>
    <t>км</t>
  </si>
  <si>
    <t>18.2</t>
  </si>
  <si>
    <t>18.3</t>
  </si>
  <si>
    <t>Промывка трубопровода без дезинфекции, диаметром:</t>
  </si>
  <si>
    <t>19.1</t>
  </si>
  <si>
    <t>19.2</t>
  </si>
  <si>
    <t>19.3</t>
  </si>
  <si>
    <t>Зачеканка стыков, диаметром:</t>
  </si>
  <si>
    <t>20.1</t>
  </si>
  <si>
    <t>стык</t>
  </si>
  <si>
    <t>20.2</t>
  </si>
  <si>
    <t>Установка заглушек, диаметром:</t>
  </si>
  <si>
    <t>21.1</t>
  </si>
  <si>
    <t>шт</t>
  </si>
  <si>
    <t>21.2</t>
  </si>
  <si>
    <t>21.3</t>
  </si>
  <si>
    <t>Замена фасонных частей диаметром до 50 мм</t>
  </si>
  <si>
    <t>фасонная часть</t>
  </si>
  <si>
    <t>Резка труб, диаметром до:</t>
  </si>
  <si>
    <t>23.1</t>
  </si>
  <si>
    <t>резка</t>
  </si>
  <si>
    <t>23.2</t>
  </si>
  <si>
    <t>23.3</t>
  </si>
  <si>
    <t>Сварка труб в стык, диаметром до:</t>
  </si>
  <si>
    <t>24.1</t>
  </si>
  <si>
    <t>24.2</t>
  </si>
  <si>
    <t>Нарезка внешней резьбы на трубах,  диаметром до:</t>
  </si>
  <si>
    <t>25.1</t>
  </si>
  <si>
    <t>конец</t>
  </si>
  <si>
    <t>25.2</t>
  </si>
  <si>
    <t>25.3</t>
  </si>
  <si>
    <t>Гнутье трубы, диаметром до:</t>
  </si>
  <si>
    <t>26.1</t>
  </si>
  <si>
    <t>изгиб</t>
  </si>
  <si>
    <t>26.2</t>
  </si>
  <si>
    <t>26.3</t>
  </si>
  <si>
    <t>27</t>
  </si>
  <si>
    <t>Приварка фланцев диаметром:</t>
  </si>
  <si>
    <t>27.1</t>
  </si>
  <si>
    <t>фланец</t>
  </si>
  <si>
    <t>27.2</t>
  </si>
  <si>
    <t>28</t>
  </si>
  <si>
    <t>Устранение течи из соединения гибкой подводки</t>
  </si>
  <si>
    <t>соединение</t>
  </si>
  <si>
    <t>Ликвидация повреждения сети водопровода: заваривание свищей</t>
  </si>
  <si>
    <t>свищ</t>
  </si>
  <si>
    <t>30</t>
  </si>
  <si>
    <t>Установка фаянсового унитаза «Компакт» со смывным бачком</t>
  </si>
  <si>
    <t>Установка импортного бачка со снятием старого</t>
  </si>
  <si>
    <t>32</t>
  </si>
  <si>
    <t xml:space="preserve">Установка импортного унитаза со снятием старого </t>
  </si>
  <si>
    <t xml:space="preserve">Укрепление унитаза </t>
  </si>
  <si>
    <t>34</t>
  </si>
  <si>
    <t>Установка умывальника с креплением к стене болтами</t>
  </si>
  <si>
    <t xml:space="preserve">Установка биде </t>
  </si>
  <si>
    <t>36</t>
  </si>
  <si>
    <t>Смена биде</t>
  </si>
  <si>
    <t>Установка раковины</t>
  </si>
  <si>
    <t>38</t>
  </si>
  <si>
    <t xml:space="preserve">Установка импортной ванны со снятием старой </t>
  </si>
  <si>
    <t>Установка смесителя для ванны</t>
  </si>
  <si>
    <t>40</t>
  </si>
  <si>
    <t>Установка импортного смесителя  для ванны со снятием старого</t>
  </si>
  <si>
    <t>Установка импортного смесителя в кухне со снятием старого</t>
  </si>
  <si>
    <t>42</t>
  </si>
  <si>
    <t>Установка тумбы под мойку</t>
  </si>
  <si>
    <t>Установка   креплений   для   трубопроводов внутренней сети</t>
  </si>
  <si>
    <t>крепление</t>
  </si>
  <si>
    <t>44</t>
  </si>
  <si>
    <t>Установка креплений для умывальников и моек</t>
  </si>
  <si>
    <t>Установка импортного полотенцесушителя со снятием старого</t>
  </si>
  <si>
    <t>Смена полотенцесушителя</t>
  </si>
  <si>
    <t>Смена участка водопроводных труб диаметром:</t>
  </si>
  <si>
    <t>47.1</t>
  </si>
  <si>
    <t>до 15 мм</t>
  </si>
  <si>
    <t>47.2</t>
  </si>
  <si>
    <t xml:space="preserve"> до 20 мм</t>
  </si>
  <si>
    <t>47.3</t>
  </si>
  <si>
    <t xml:space="preserve"> до 25 мм</t>
  </si>
  <si>
    <t>47.4</t>
  </si>
  <si>
    <t>до 42 мм</t>
  </si>
  <si>
    <t>47.5</t>
  </si>
  <si>
    <t>до 50 мм</t>
  </si>
  <si>
    <t>47.6</t>
  </si>
  <si>
    <t>свыше 50 мм до 100 мм</t>
  </si>
  <si>
    <t>Монтаж трубопроводов  водоснабжения из металлопластиковых труб  диаметром  15 мм и более</t>
  </si>
  <si>
    <t>Демонтаж трубопроводов водоснабжения из медных труб или металлопластиковых диаметром 15 мм и более</t>
  </si>
  <si>
    <t>50</t>
  </si>
  <si>
    <t>Замена участка канализационного трубопровода из чугунных труб на пластмассовые или металлопластиковые</t>
  </si>
  <si>
    <t>Смена пластмассовых канализационных труб</t>
  </si>
  <si>
    <t xml:space="preserve">Зачеканка трубопроводов внутренней канализации, раструб. </t>
  </si>
  <si>
    <t>Смена отдельных участков чугунных канализационных труб внутри помещения диаметром:</t>
  </si>
  <si>
    <t>53.1</t>
  </si>
  <si>
    <t>53.2</t>
  </si>
  <si>
    <t>53.3</t>
  </si>
  <si>
    <t>150 мм</t>
  </si>
  <si>
    <t>54</t>
  </si>
  <si>
    <t>Смена фаянсового унитаза</t>
  </si>
  <si>
    <t>Замена унитаза с высоко расположенным бачком на унитаз "Компакт"</t>
  </si>
  <si>
    <t>Смена унитаза типа "Компакт"</t>
  </si>
  <si>
    <t xml:space="preserve">Смена фаянсового умывальника </t>
  </si>
  <si>
    <t>Смена раковины</t>
  </si>
  <si>
    <t>Смена мойки на одно отделение</t>
  </si>
  <si>
    <t>Смена мойки на два отделения</t>
  </si>
  <si>
    <t>Смена ванны любой модели</t>
  </si>
  <si>
    <t>Смена манжеты к унитазу</t>
  </si>
  <si>
    <t>Смена смывной трубы с манжетой</t>
  </si>
  <si>
    <t>Смена трубы излива на смесителе</t>
  </si>
  <si>
    <t xml:space="preserve">Ремонт смесителя </t>
  </si>
  <si>
    <t xml:space="preserve">Установка фильтров на подводке и санитарных приборах </t>
  </si>
  <si>
    <t>фильтр</t>
  </si>
  <si>
    <t>Прочистка фильтров на подводке и санитарных приборах</t>
  </si>
  <si>
    <t>Смена держки к смывному бачку</t>
  </si>
  <si>
    <t>Смена смывного чугунного или фаянсового бачка</t>
  </si>
  <si>
    <t>Смена сифона к санитарному прибору</t>
  </si>
  <si>
    <t>Смена смесителя настенного для умывальников, моек или раковин</t>
  </si>
  <si>
    <t>Смена смесителя настольного для умывальников, моек или раковин</t>
  </si>
  <si>
    <t>73</t>
  </si>
  <si>
    <t>Смена  смесителя для ванны</t>
  </si>
  <si>
    <t>74</t>
  </si>
  <si>
    <t>Замена смесителя с душевой сеткой</t>
  </si>
  <si>
    <t>75</t>
  </si>
  <si>
    <t>Смена обвязки для ванны</t>
  </si>
  <si>
    <t>76</t>
  </si>
  <si>
    <t>Смена головки смесителя</t>
  </si>
  <si>
    <t>Смена водоразборных кранов</t>
  </si>
  <si>
    <t>Смена прокладки для водоразборных кранов, душа, бачка унитаза с учетом сборки и разборки оборудования</t>
  </si>
  <si>
    <t>Смена головки вентиля</t>
  </si>
  <si>
    <t>Смена сифона в ванной</t>
  </si>
  <si>
    <t>Замена гибкой подводки к санитарному прибору</t>
  </si>
  <si>
    <t>Установка гибкой подводки к санитарному прибору</t>
  </si>
  <si>
    <t>Установка душевой кабины и поддона</t>
  </si>
  <si>
    <t xml:space="preserve">Смена шланга ПВХ для смесителя </t>
  </si>
  <si>
    <t xml:space="preserve">шлнг </t>
  </si>
  <si>
    <t>Ремонт смывного бачка с регулировкой на месте, со сменой клапана поплавкового</t>
  </si>
  <si>
    <t>86</t>
  </si>
  <si>
    <t>Ремонт смывного бачка с регулировкой на месте, со сменой деталей из резины, поплавкового или спускного клапана</t>
  </si>
  <si>
    <t>87</t>
  </si>
  <si>
    <t>Регулировка смывного бачка без ремонта</t>
  </si>
  <si>
    <t>88</t>
  </si>
  <si>
    <t>Снятие фаянсового унитаза</t>
  </si>
  <si>
    <t>89</t>
  </si>
  <si>
    <t>Снятие смывного бачка</t>
  </si>
  <si>
    <t>90</t>
  </si>
  <si>
    <t>Снятие смывной трубы</t>
  </si>
  <si>
    <t>91</t>
  </si>
  <si>
    <t>Снятие умывальника, мойки или раковины</t>
  </si>
  <si>
    <t>Прочистка трубопроводов внутренней канализации</t>
  </si>
  <si>
    <t>Прочистка засора унитаза со снятием прибора</t>
  </si>
  <si>
    <t xml:space="preserve">Прочистка засора унитаза без снятия прибора </t>
  </si>
  <si>
    <t>Прочистка засора сифона и выпуска</t>
  </si>
  <si>
    <t>Отключение воды по стояку (5 эт.) спуск воды из стояка и его наполнение водой и включение</t>
  </si>
  <si>
    <t>стояк</t>
  </si>
  <si>
    <t>Отключение воды по стояку (9 эт.) спуск воды из стояка и его наполнение водой в включение</t>
  </si>
  <si>
    <t>Слитие стояка холодной воды</t>
  </si>
  <si>
    <t>Слитие стояка горячей воды</t>
  </si>
  <si>
    <t>Смена сальникового кольца смесителя</t>
  </si>
  <si>
    <t>сальниковое кольцо</t>
  </si>
  <si>
    <t>101</t>
  </si>
  <si>
    <t xml:space="preserve">Установка шарового крана  диаметром: </t>
  </si>
  <si>
    <t>101.1</t>
  </si>
  <si>
    <t>до 20 мм</t>
  </si>
  <si>
    <t>кран</t>
  </si>
  <si>
    <t>101.2</t>
  </si>
  <si>
    <t>свыше 20 мм до 50 мм</t>
  </si>
  <si>
    <t>101.3</t>
  </si>
  <si>
    <t>Смена  водоразборного  шарового  крана  диаметром:</t>
  </si>
  <si>
    <t>102.1</t>
  </si>
  <si>
    <t>102.2</t>
  </si>
  <si>
    <t>102.3</t>
  </si>
  <si>
    <t>свыше 50 до 100 мм</t>
  </si>
  <si>
    <t>103</t>
  </si>
  <si>
    <t>Отключение и подключение холодной и горячей воды при наличии задолженности за коммунальные услуги</t>
  </si>
  <si>
    <t>квартира</t>
  </si>
  <si>
    <t>104</t>
  </si>
  <si>
    <t>Установка индивидуального прибора учёта расхода воды</t>
  </si>
  <si>
    <t>105</t>
  </si>
  <si>
    <t>Смена индивидуального прибора учёта расхода воды</t>
  </si>
  <si>
    <t>106</t>
  </si>
  <si>
    <t>Подключение стиральной машины-автомат к водопроводу и канализации</t>
  </si>
  <si>
    <t>107</t>
  </si>
  <si>
    <r>
      <t>Прокладка труб из полипропилена</t>
    </r>
    <r>
      <rPr>
        <strike/>
        <sz val="11"/>
        <rFont val="Times New Roman"/>
        <family val="1"/>
        <charset val="204"/>
      </rPr>
      <t>:</t>
    </r>
  </si>
  <si>
    <t>107.1</t>
  </si>
  <si>
    <t>диаметром 25мм</t>
  </si>
  <si>
    <t>м.п.</t>
  </si>
  <si>
    <t>107.2</t>
  </si>
  <si>
    <t>диаметром 20мм</t>
  </si>
  <si>
    <t>108</t>
  </si>
  <si>
    <t xml:space="preserve">Смена сиденья к унитазу </t>
  </si>
  <si>
    <t>шт.</t>
  </si>
  <si>
    <t>109</t>
  </si>
  <si>
    <t>Смена трапа</t>
  </si>
  <si>
    <t>110</t>
  </si>
  <si>
    <t>Смена кронштейнов под санитарные приборы</t>
  </si>
  <si>
    <t>111</t>
  </si>
  <si>
    <t>Установка кронштейна под санитарный прибор</t>
  </si>
  <si>
    <t>112</t>
  </si>
  <si>
    <t xml:space="preserve">Смена выпуска ванны </t>
  </si>
  <si>
    <t>комплект</t>
  </si>
  <si>
    <t>113</t>
  </si>
  <si>
    <t xml:space="preserve">Установка пьедестала под санитарный прибор </t>
  </si>
  <si>
    <t>114</t>
  </si>
  <si>
    <t xml:space="preserve">Смена эллипсной резины </t>
  </si>
  <si>
    <t>2.Отопление</t>
  </si>
  <si>
    <t>Отпускная цена (тариф), руб                       без НДС                   (на сентябрь 2009 г.)</t>
  </si>
  <si>
    <t>Прокладка стальных трубопроводов диаметром до 50 мм внутри помещения</t>
  </si>
  <si>
    <t>Установка радиаторов с установкой кронштейнов:</t>
  </si>
  <si>
    <t xml:space="preserve">до 7 секций в группе </t>
  </si>
  <si>
    <t>радиатор</t>
  </si>
  <si>
    <t xml:space="preserve"> свыше 7 секций в группе </t>
  </si>
  <si>
    <t>Проверка на прогрев отопительных радиаторов с регулировкой</t>
  </si>
  <si>
    <t>4</t>
  </si>
  <si>
    <t>Смена сгонов у трубопроводов:</t>
  </si>
  <si>
    <t xml:space="preserve">до 25 мм </t>
  </si>
  <si>
    <t>сгон</t>
  </si>
  <si>
    <t xml:space="preserve">свыше 25 мм до 40 мм </t>
  </si>
  <si>
    <t>5</t>
  </si>
  <si>
    <t>Смена отдельных участков трубопроводов:</t>
  </si>
  <si>
    <t>до 25 мм</t>
  </si>
  <si>
    <t>м/п</t>
  </si>
  <si>
    <t>свыше 25 мм до 40 мм</t>
  </si>
  <si>
    <t xml:space="preserve">Смена кранов двойной регулировки диаметром 20 мм, проходных вентилей или обратных клапанов диаметром до 50 мм </t>
  </si>
  <si>
    <t>7</t>
  </si>
  <si>
    <t>Смена кронштейнов</t>
  </si>
  <si>
    <t>8</t>
  </si>
  <si>
    <t xml:space="preserve">Смена радиаторных пробок </t>
  </si>
  <si>
    <t xml:space="preserve">Смена манометра или термометра </t>
  </si>
  <si>
    <t>10</t>
  </si>
  <si>
    <t>Ремонт ручных насосов</t>
  </si>
  <si>
    <t>насос</t>
  </si>
  <si>
    <t>11</t>
  </si>
  <si>
    <t>Ремонт (ревизия и притирка) кранов вентильного типа</t>
  </si>
  <si>
    <t>12</t>
  </si>
  <si>
    <t>Ремонт (ревизия и притирка) кранов пробкового типа</t>
  </si>
  <si>
    <t>13</t>
  </si>
  <si>
    <t>Добавление крайней секции к радиатору</t>
  </si>
  <si>
    <t>секция</t>
  </si>
  <si>
    <t>14</t>
  </si>
  <si>
    <t>Перегруппировка секций старого радиатора (до 7 секций) или замена его средних секций.  Нвр.= 0,15, но не более 0,45 чел-час.</t>
  </si>
  <si>
    <t>15</t>
  </si>
  <si>
    <t xml:space="preserve">Снятие крайних секций радиатора </t>
  </si>
  <si>
    <t>16</t>
  </si>
  <si>
    <t>Прочистка и промывка радиаторов на месте :</t>
  </si>
  <si>
    <t>16.1</t>
  </si>
  <si>
    <t xml:space="preserve"> до 7 секций в группе </t>
  </si>
  <si>
    <t>16.2</t>
  </si>
  <si>
    <t xml:space="preserve">свыше 7 секций в группе </t>
  </si>
  <si>
    <t>17</t>
  </si>
  <si>
    <t>Демонтаж ручных насосов</t>
  </si>
  <si>
    <t>18</t>
  </si>
  <si>
    <t>Отсоединение и снятие с места радиатора:</t>
  </si>
  <si>
    <t>до 7 секций в группе</t>
  </si>
  <si>
    <t xml:space="preserve"> свыше 7 секций в группе</t>
  </si>
  <si>
    <t>19</t>
  </si>
  <si>
    <t>Разборка стальных трубопроводов:</t>
  </si>
  <si>
    <t xml:space="preserve"> до 32 мм</t>
  </si>
  <si>
    <t>до 50 мм при помощи сварки</t>
  </si>
  <si>
    <t>до 50 мм без сварки</t>
  </si>
  <si>
    <t>20</t>
  </si>
  <si>
    <t>Установка микровоздушников на отопительных приборах</t>
  </si>
  <si>
    <t>21</t>
  </si>
  <si>
    <t>Замена микровоздушников на   отопительных приборах</t>
  </si>
  <si>
    <t>22</t>
  </si>
  <si>
    <t>Смена отопительного прибора</t>
  </si>
  <si>
    <t xml:space="preserve">Смена участков трубопроводов центрального отопления, холодного и горячего водоснабжения различной длины (от 0,5 метра до 10 метров) при образовании в них течи с применением газосварки, электросварки </t>
  </si>
  <si>
    <t>3. Обойные работы</t>
  </si>
  <si>
    <t>Отпускная цена (тариф), руб                       без НДС                   (на сентябрь  2009 г.)</t>
  </si>
  <si>
    <t>Оклейка стен простыми обоями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</si>
  <si>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2</t>
    </r>
  </si>
  <si>
    <t xml:space="preserve">Оклейка стен тиснеными или плотными обоями </t>
  </si>
  <si>
    <t>Оклейка стен обоями влагостойкими или специального вида отделки</t>
  </si>
  <si>
    <t xml:space="preserve">Наклейка бордюра или фриза на простые обои </t>
  </si>
  <si>
    <t xml:space="preserve">Наклейка бордюра или фриза на плотные и тисненые обои </t>
  </si>
  <si>
    <t>Наклейка бордюра или фриза на обои влагостойкие и специального вида отделки</t>
  </si>
  <si>
    <t>Оклейка потолков обоями</t>
  </si>
  <si>
    <t>м2</t>
  </si>
  <si>
    <t>Оклейка потолков тиснеными и плотными обоями</t>
  </si>
  <si>
    <t>9</t>
  </si>
  <si>
    <t xml:space="preserve">Оклейка стен полнвиннлхлоридными пленками на бумажной, тканевой основе или безосновными с подготовкой поверхности </t>
  </si>
  <si>
    <t>Оклейка стен по штукатурке и бетону пленкой декоративной самоклеящейся (ПДСО):</t>
  </si>
  <si>
    <r>
      <t xml:space="preserve"> с подготовкой поверхности</t>
    </r>
    <r>
      <rPr>
        <b/>
        <vertAlign val="superscript"/>
        <sz val="11"/>
        <color indexed="8"/>
        <rFont val="Times New Roman"/>
        <family val="1"/>
      </rPr>
      <t xml:space="preserve"> </t>
    </r>
  </si>
  <si>
    <r>
      <t xml:space="preserve"> без подготовки поверхности </t>
    </r>
    <r>
      <rPr>
        <b/>
        <vertAlign val="superscript"/>
        <sz val="11"/>
        <color indexed="8"/>
        <rFont val="Times New Roman"/>
        <family val="1"/>
      </rPr>
      <t xml:space="preserve"> </t>
    </r>
  </si>
  <si>
    <t xml:space="preserve">Оклейка стен по дереву пленкой (ПДСО): </t>
  </si>
  <si>
    <t>11.1</t>
  </si>
  <si>
    <t>Оклейка дверей, встроенных шкафов и антресолей пленкой ПДСО с подготовкой поверхности</t>
  </si>
  <si>
    <t>Снятие обоев</t>
  </si>
  <si>
    <t>Снятие линкруста</t>
  </si>
  <si>
    <t>Снятие (соскабливание или смывка) старой известковой или меловой краски</t>
  </si>
  <si>
    <t>Смена высококачественных обоев на стенах</t>
  </si>
  <si>
    <t>Смена высококачественных обоев на потолке</t>
  </si>
  <si>
    <t>Наклейка потолочных плинтусов</t>
  </si>
  <si>
    <t>Покрытие поверхности жидкими обоями</t>
  </si>
  <si>
    <t>4. Стекольные работы</t>
  </si>
  <si>
    <t>Остекление деревянных оконных переплетов и дверных полотен стеклом 2-З мм:</t>
  </si>
  <si>
    <t xml:space="preserve">при площади стекла до 0,5 м2  </t>
  </si>
  <si>
    <t xml:space="preserve">свыше 0,5 м2 до 1 м2 </t>
  </si>
  <si>
    <t xml:space="preserve">Остекление деревянных оконных переплетов и дверных полотен стеклом 4-6 мм: </t>
  </si>
  <si>
    <t xml:space="preserve">Остекление деревянных оконных переплетов и дверных полотен стеклом 2-3 мм на готовых штапиках </t>
  </si>
  <si>
    <t>3.1</t>
  </si>
  <si>
    <t xml:space="preserve">при площади стекла до 0,25 м2 </t>
  </si>
  <si>
    <t>3.2</t>
  </si>
  <si>
    <t xml:space="preserve">свыше 0,25 м2 до 0,5 м2 </t>
  </si>
  <si>
    <t>3.3</t>
  </si>
  <si>
    <t>Остекление оконного переплета стеклом 2-3 мм на готовых штапнках при площади стекла свыше 1 м2 до 1,5 м2</t>
  </si>
  <si>
    <t>Остекление деревянных оконных переплетов и дверных полотен стеклом 4-6 мм на готовых штапиках</t>
  </si>
  <si>
    <t>при площади стекла  до 0,5 м2</t>
  </si>
  <si>
    <t>свыше 0,5 м2</t>
  </si>
  <si>
    <t>6</t>
  </si>
  <si>
    <t>Остекление оконного переплета стеклом 4 мм на готовых штапиках при площади стекла свыше 1м2 до 1,5м2</t>
  </si>
  <si>
    <t>Остекление дверных полотен узорчатым стеклом на готовых штапиках</t>
  </si>
  <si>
    <t>Перемазка фальцев в деревянных переплетах</t>
  </si>
  <si>
    <t>Выемка целых стекол из деревянных переплетов:</t>
  </si>
  <si>
    <t>9.1</t>
  </si>
  <si>
    <t>до 0,25 м2</t>
  </si>
  <si>
    <t>9.2</t>
  </si>
  <si>
    <t>свыше 0,25 м2 до 0,5 м2</t>
  </si>
  <si>
    <t>9.3</t>
  </si>
  <si>
    <t xml:space="preserve">при площади стекла свыше 0,5 м2 до 1,0 м2 </t>
  </si>
  <si>
    <t>Удаление битых стекол из деревянных переплетов</t>
  </si>
  <si>
    <t>при площади стекла свыше 0,5 м до 1,0 м2</t>
  </si>
  <si>
    <t>Выемка разбитых стекол при площади оконного переплета свыше 1м2 до 1,5 м2</t>
  </si>
  <si>
    <t>5. Малярные работы</t>
  </si>
  <si>
    <t xml:space="preserve">Шпатлевка поверхности потолка по бетону </t>
  </si>
  <si>
    <t xml:space="preserve">Шпатлевка бетонных стен без окраски </t>
  </si>
  <si>
    <t>Водоэмульсионная окраска стен</t>
  </si>
  <si>
    <t>Водоэмульсионная окраска потолков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</si>
  <si>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</si>
  <si>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Водоэмульсионная окраска стен по подготовленной поверхности за 1 раз</t>
  </si>
  <si>
    <t>Водоэмульсионная окраска потолков по подготовленной поверхности за 1 раз</t>
  </si>
  <si>
    <t>Акриловая окраска стен</t>
  </si>
  <si>
    <t>Акриловая окраска потолков</t>
  </si>
  <si>
    <t>Акриловая окраска по "шубе" стен за два раза</t>
  </si>
  <si>
    <t>Акриловая окраска по "шубе" потолка за два раза</t>
  </si>
  <si>
    <t>Масляная окраска по "шубе" за два раза</t>
  </si>
  <si>
    <t>Снятие масляных красок со стен и потолков для последующей их оклейки обоями</t>
  </si>
  <si>
    <t>Снятие водоэмульсионных красок с потолков и стен</t>
  </si>
  <si>
    <t>Снятие клеевой краски со стен и потолков</t>
  </si>
  <si>
    <t>Снятие известковой (меловой) краски со стен и потолков</t>
  </si>
  <si>
    <t>Улучшенная клеевая окраска стен по штукатурке</t>
  </si>
  <si>
    <t>Улучшенная клеевая окраска потолков по штукатурке</t>
  </si>
  <si>
    <t>Улучшенная масляная окраска стен по штукатурке</t>
  </si>
  <si>
    <t>Улучшенная масляная окраска потолков   по штукатурке</t>
  </si>
  <si>
    <t>Улучшенная масляная окраска стен по беспесчаной накрывке</t>
  </si>
  <si>
    <t>Улучшенная масляная окраска потолков по беспесчанной иакрывке</t>
  </si>
  <si>
    <t>Улучшенная масляная окраска стен по дереву</t>
  </si>
  <si>
    <t>Улучшенная масляная окраска потолков по дереву</t>
  </si>
  <si>
    <t>Улучшенная масляная окраска полов</t>
  </si>
  <si>
    <t xml:space="preserve">Улучшенная масляная окраска заполнений дверных проемов </t>
  </si>
  <si>
    <t>Улучшенная масляная окраска дверных блоков, подготовленных под вторую окраску</t>
  </si>
  <si>
    <t>Улучшенная масляная окраска заполнений оконных проемов</t>
  </si>
  <si>
    <t>Улучшенная масляная окраска оконных блоков, подготовленных под вторую окраску</t>
  </si>
  <si>
    <t>Масляная окраска деревянных плинтусов (при неокрашиваемых полах)</t>
  </si>
  <si>
    <t>Улучшенная масляная окраска деревянных поручней</t>
  </si>
  <si>
    <t>Простая масляная окраска больших металлических поверхностей (кроме кровель)</t>
  </si>
  <si>
    <t>Улучшенная масляная окраска больших металлических поверхностей (кроме кровель)</t>
  </si>
  <si>
    <t>Простая масляная окраска металлических кровель суриком:</t>
  </si>
  <si>
    <t>33.1</t>
  </si>
  <si>
    <t>за 1 раз</t>
  </si>
  <si>
    <t>33.2</t>
  </si>
  <si>
    <t>за 2 раза</t>
  </si>
  <si>
    <t>Простая масляная окраска стальных балок, труб диаметром более 50 мм суриком</t>
  </si>
  <si>
    <t>35</t>
  </si>
  <si>
    <t>Простая масляная окраска металлических решеток, сеток, переплетов, санитарно-техническнх и отопительных приборов, труб диаметром менее 50 мм суриком</t>
  </si>
  <si>
    <t xml:space="preserve">Покрытие дощатых полов лаком  по ранее огрунтованной или окрашенной поверхности: </t>
  </si>
  <si>
    <t>36.1</t>
  </si>
  <si>
    <t>36.2</t>
  </si>
  <si>
    <t>37</t>
  </si>
  <si>
    <t>Покрытие паркетных полов лаком по ранее покрытой лаком поверхности:</t>
  </si>
  <si>
    <t>37.1</t>
  </si>
  <si>
    <t xml:space="preserve">за 1 раз </t>
  </si>
  <si>
    <t>37.2</t>
  </si>
  <si>
    <t xml:space="preserve">за 2 раза </t>
  </si>
  <si>
    <t>37.3</t>
  </si>
  <si>
    <t>за 3 раза</t>
  </si>
  <si>
    <t>Покрытие стен масляным лаком  по ранее огрунтованной или окрашенной поверхности:</t>
  </si>
  <si>
    <t>38.1</t>
  </si>
  <si>
    <t>38.2</t>
  </si>
  <si>
    <t>39</t>
  </si>
  <si>
    <t xml:space="preserve">Покрытие потолков масляным лаком по ранее огрунтованной или окрашенной поверхности: </t>
  </si>
  <si>
    <t>39.1</t>
  </si>
  <si>
    <t>39.2</t>
  </si>
  <si>
    <t>Покрытие дверных заполнений масляным лаком по ранее огрунтованной или окрашенной поверхности:</t>
  </si>
  <si>
    <t>40.1</t>
  </si>
  <si>
    <t>40.2</t>
  </si>
  <si>
    <t>41</t>
  </si>
  <si>
    <t>Покрытие оконных заполнений масляным лаком по ранее огрунтованной или окрашенной поверхности:</t>
  </si>
  <si>
    <t>41.1</t>
  </si>
  <si>
    <t>41.2</t>
  </si>
  <si>
    <t>Окраска металлических дверных заполнений и печей печным лаком:</t>
  </si>
  <si>
    <t>42.1</t>
  </si>
  <si>
    <t>42.2</t>
  </si>
  <si>
    <t>43</t>
  </si>
  <si>
    <t>Окраска металлических оконных заполнений, решеток и труб печным лаком:</t>
  </si>
  <si>
    <t>43.1</t>
  </si>
  <si>
    <t>43.2</t>
  </si>
  <si>
    <t>Окраска металлических дверных заполнений и печей кузбасским лаком:</t>
  </si>
  <si>
    <t>44.1</t>
  </si>
  <si>
    <t>44.2</t>
  </si>
  <si>
    <t>45</t>
  </si>
  <si>
    <t>Окраска металлических оконных  заполнений, решеток и труб кузбасским лаком:</t>
  </si>
  <si>
    <t>45.1</t>
  </si>
  <si>
    <t>45.2</t>
  </si>
  <si>
    <t>46</t>
  </si>
  <si>
    <t>Улучшенная масляная окраска стен с расчисткой старой краски:</t>
  </si>
  <si>
    <t>46.1</t>
  </si>
  <si>
    <t>до 10%</t>
  </si>
  <si>
    <t>46.2</t>
  </si>
  <si>
    <t>до 35%</t>
  </si>
  <si>
    <t>47</t>
  </si>
  <si>
    <t>Улучшенная масляная окраска потолков с расчисткой старой краски:</t>
  </si>
  <si>
    <t>48</t>
  </si>
  <si>
    <t>Улучшенная масляная окраска заполнений оконных проемов с расчисткой старой краски</t>
  </si>
  <si>
    <t>48.1</t>
  </si>
  <si>
    <t>48.2</t>
  </si>
  <si>
    <t>49</t>
  </si>
  <si>
    <t>Улучшенная масляная окраска заполнений дверных проемов с расчисткой старой краски:</t>
  </si>
  <si>
    <t>49.1</t>
  </si>
  <si>
    <t>49.2</t>
  </si>
  <si>
    <t xml:space="preserve">Улучшенная масляная окраска полов с расчисткой старой краски: </t>
  </si>
  <si>
    <t>50.1</t>
  </si>
  <si>
    <t>50.2</t>
  </si>
  <si>
    <t>51</t>
  </si>
  <si>
    <t>Окраска металлических поверхностей алюминиевым порошком:</t>
  </si>
  <si>
    <t>51.1</t>
  </si>
  <si>
    <t>51.2</t>
  </si>
  <si>
    <t>52</t>
  </si>
  <si>
    <t xml:space="preserve">Масляная окраска стальных труб: </t>
  </si>
  <si>
    <t>52.1</t>
  </si>
  <si>
    <t>52.2</t>
  </si>
  <si>
    <t>53</t>
  </si>
  <si>
    <t>Масляная окраска чугунных труб:</t>
  </si>
  <si>
    <t>Масляная окраска санитарно-технических и  отопительных приборов:</t>
  </si>
  <si>
    <t>54.1</t>
  </si>
  <si>
    <t>54.2</t>
  </si>
  <si>
    <t>55</t>
  </si>
  <si>
    <t>Масляная окраска металлических решеток, сеток и оград:</t>
  </si>
  <si>
    <t>55.1</t>
  </si>
  <si>
    <t>55.2</t>
  </si>
  <si>
    <t>56</t>
  </si>
  <si>
    <t>Грунтовка стен, полов:</t>
  </si>
  <si>
    <t>56.1</t>
  </si>
  <si>
    <t>56.2</t>
  </si>
  <si>
    <t>57</t>
  </si>
  <si>
    <t>Грунтовка потолков</t>
  </si>
  <si>
    <t>57.1</t>
  </si>
  <si>
    <t>57.2</t>
  </si>
  <si>
    <t>6. Штукатурные работы</t>
  </si>
  <si>
    <t>Улучшенная штукатурка стен по дереву</t>
  </si>
  <si>
    <t>Улучшенная штукатурка стен по камню известковым раствором</t>
  </si>
  <si>
    <t>Улучшенная  штукатурка  стен  по  камню  цементно-известковым раствором</t>
  </si>
  <si>
    <t>Улучшенная штукатурка потолков по дереву</t>
  </si>
  <si>
    <t>Улучшенная штукатурка потолков по камню известковым раствором</t>
  </si>
  <si>
    <t>Улучшенная штукатурка потолков по камню цемет-но-известковым раствором</t>
  </si>
  <si>
    <t xml:space="preserve">Оштукатуривание откосов известково-гипсовым раствором </t>
  </si>
  <si>
    <t>Оштукатуривание    откосов    цементно-известковым раствором</t>
  </si>
  <si>
    <t>Затирка бетонных поверхностей стен</t>
  </si>
  <si>
    <t>Затирка бетонных поверхностей потолков</t>
  </si>
  <si>
    <t xml:space="preserve">Беспесчаная накрывка стен </t>
  </si>
  <si>
    <t>Беспесчаная накрывка потолков</t>
  </si>
  <si>
    <t>Отделка деревянных стен гипсовыми обшивочными листами или древесио-волокнистыми плитами с устройством каркаса</t>
  </si>
  <si>
    <t>Отделка деревянных стен гипсовыми обшивочными листами  или древесио-волокнистыми  плитами  без устройства каркаса</t>
  </si>
  <si>
    <t>Отделка каменных стен  гипсовыми обшивочными листами без устройства каркаса</t>
  </si>
  <si>
    <t xml:space="preserve">Отделка деревянных потолков гипсовыми обшивочными листами или древесноволокнистыми плитами с устройством каркаса </t>
  </si>
  <si>
    <t>Отделка деревянных потолков гипсовыми обшивочными листами или древесноволокнистыми плитами без устройства каркаса</t>
  </si>
  <si>
    <t xml:space="preserve">Подшивка деревянных потолков фанерой, древесностружечными или льнокостровымн плитами с устройством каркаса </t>
  </si>
  <si>
    <t>Подшивка деревянных потолков фанерой, древесностружечными или льнокостровыми плитами без устройства каркаса</t>
  </si>
  <si>
    <t>Обшивка деревянных  стен  фанерой,  древесностружечными или льнокостровыми плитами с устройством каркаса</t>
  </si>
  <si>
    <t>Обшивка деревянных  стен  фанерой,  древесностружечными или льнокостровыми плитами без устройства каркаса</t>
  </si>
  <si>
    <t xml:space="preserve">Обшивка каменных стен фанерой, древесностружечными или льиокостровыми плитами с устройством каркаса </t>
  </si>
  <si>
    <t>Обивка поверхности стен штучной дранью</t>
  </si>
  <si>
    <t>Обивка поверхности потолков штучной дранью</t>
  </si>
  <si>
    <t xml:space="preserve">Оштукатуривание балок с обматыванием проволокой </t>
  </si>
  <si>
    <t>Обшивка стен облицовочным материалом "Сайдинг"</t>
  </si>
  <si>
    <t>Обшивка потолков облицовочным материалом типа «Сайдинг»</t>
  </si>
  <si>
    <t>Ремонт штукатурки потолков по дереву:</t>
  </si>
  <si>
    <t>28.1</t>
  </si>
  <si>
    <r>
      <t>площадью до 1 м</t>
    </r>
    <r>
      <rPr>
        <b/>
        <vertAlign val="superscript"/>
        <sz val="11"/>
        <color indexed="8"/>
        <rFont val="Times New Roman"/>
        <family val="1"/>
        <charset val="204"/>
      </rPr>
      <t>2</t>
    </r>
    <r>
      <rPr>
        <b/>
        <sz val="11"/>
        <color indexed="8"/>
        <rFont val="Times New Roman"/>
        <family val="1"/>
        <charset val="204"/>
      </rPr>
      <t xml:space="preserve"> в одном месте</t>
    </r>
  </si>
  <si>
    <t>28.2</t>
  </si>
  <si>
    <r>
      <t>до 10 м</t>
    </r>
    <r>
      <rPr>
        <b/>
        <vertAlign val="superscript"/>
        <sz val="11"/>
        <color indexed="8"/>
        <rFont val="Times New Roman"/>
        <family val="1"/>
        <charset val="204"/>
      </rPr>
      <t>2</t>
    </r>
    <r>
      <rPr>
        <b/>
        <sz val="11"/>
        <color indexed="8"/>
        <rFont val="Times New Roman"/>
        <family val="1"/>
        <charset val="204"/>
      </rPr>
      <t xml:space="preserve"> в одном месте</t>
    </r>
  </si>
  <si>
    <t>29</t>
  </si>
  <si>
    <t xml:space="preserve">Ремонт штукатурки потолков по камню известковым раствором: </t>
  </si>
  <si>
    <t>29.1</t>
  </si>
  <si>
    <t>29.2</t>
  </si>
  <si>
    <t>Ремонт штукатурки потолков по камню цементно-известковым раствором:</t>
  </si>
  <si>
    <t>30.1</t>
  </si>
  <si>
    <t>30.2</t>
  </si>
  <si>
    <r>
      <t>до 10 м</t>
    </r>
    <r>
      <rPr>
        <b/>
        <vertAlign val="superscript"/>
        <sz val="11"/>
        <color indexed="8"/>
        <rFont val="Times New Roman"/>
        <family val="1"/>
      </rPr>
      <t>2</t>
    </r>
    <r>
      <rPr>
        <b/>
        <sz val="11"/>
        <color indexed="8"/>
        <rFont val="Times New Roman"/>
        <family val="1"/>
      </rPr>
      <t xml:space="preserve"> в одном месте</t>
    </r>
  </si>
  <si>
    <t>31</t>
  </si>
  <si>
    <t>Ремонт штукатурки стен по дереву</t>
  </si>
  <si>
    <t>31.1</t>
  </si>
  <si>
    <r>
      <t>площадью до 1 м</t>
    </r>
    <r>
      <rPr>
        <b/>
        <vertAlign val="superscript"/>
        <sz val="11"/>
        <color indexed="8"/>
        <rFont val="Times New Roman"/>
        <family val="1"/>
      </rPr>
      <t>2</t>
    </r>
    <r>
      <rPr>
        <b/>
        <sz val="11"/>
        <color indexed="8"/>
        <rFont val="Times New Roman"/>
        <family val="1"/>
      </rPr>
      <t xml:space="preserve"> в одном месте</t>
    </r>
  </si>
  <si>
    <t>31.2</t>
  </si>
  <si>
    <t xml:space="preserve">Ремонт штукатурки стен по камню известковым раствором </t>
  </si>
  <si>
    <t>32.1</t>
  </si>
  <si>
    <t>32.2</t>
  </si>
  <si>
    <t>33</t>
  </si>
  <si>
    <t>Ремонт    штукатурки    стен    по    камню    цементно-известковым раствором</t>
  </si>
  <si>
    <t>Перетирка штукатурки поверхностей стен и потолков</t>
  </si>
  <si>
    <t xml:space="preserve">Ремонт штукатурки швов между сборными элементами перекрытий и стен с прорезкой рустов </t>
  </si>
  <si>
    <t>м шва</t>
  </si>
  <si>
    <t>Обработка   швов   между   гипсовыми   обшивочными листами</t>
  </si>
  <si>
    <t>м обшивки</t>
  </si>
  <si>
    <t>Обмазка раствором наличников, раскладок или плинтусов</t>
  </si>
  <si>
    <t>Ремонт штукатурки откосов по камню</t>
  </si>
  <si>
    <t>Ремонт штукатурки откосов по дереву</t>
  </si>
  <si>
    <t>Отбивка штукатурки с каменных стен и потолков</t>
  </si>
  <si>
    <t>Отбивка штукатурки с деревянных стен и потолков</t>
  </si>
  <si>
    <t>Разборка обшивки из гипсовых листов, ДСП, ДВП, льнокостровых плит, фанеры или картона</t>
  </si>
  <si>
    <t>Срубка наплывов бетона со стен, столбов, пилястр и других поверхностей</t>
  </si>
  <si>
    <t>Набивка гвоздей с оплетением их проволокой</t>
  </si>
  <si>
    <t xml:space="preserve">Набивка полос штукатурной сетки шириной до 20 см </t>
  </si>
  <si>
    <t>м/п полосы</t>
  </si>
  <si>
    <t>Устройство каркаса из проволочной сетки</t>
  </si>
  <si>
    <t>Декоративная штукатурка стен (шуба)</t>
  </si>
  <si>
    <t>Устройство внутреннего утепления стен</t>
  </si>
  <si>
    <t>Ремонт "под шубу" площадью до 1 м2 в одном месте</t>
  </si>
  <si>
    <t>Разборка покрытий стен и потолков из вагонки, панелей МДФ и ПВХ</t>
  </si>
  <si>
    <t>Вытягивание падуг известково-гипсовым раствором</t>
  </si>
  <si>
    <t>Вытягивание падуг цементно-известковым раствором</t>
  </si>
  <si>
    <t>Вытягивание карнизов,поясков и горизонтальных тяг известково-гипсовым раствором</t>
  </si>
  <si>
    <t>Вытягивание карнизов,поясков и горизонтальных тяг цементно-гипсовым раствором</t>
  </si>
  <si>
    <t>Вытягивание вертикальных тяг известково-гипсовым раствором</t>
  </si>
  <si>
    <t>Вытягивание вертикальных тяг цементно-известковым раствором</t>
  </si>
  <si>
    <t xml:space="preserve">7. Облицовочные работы </t>
  </si>
  <si>
    <t xml:space="preserve">Облицовки стен по камню керамическими плитками без установки карнизных и плинтусных пляток </t>
  </si>
  <si>
    <r>
      <t xml:space="preserve"> м</t>
    </r>
    <r>
      <rPr>
        <vertAlign val="superscript"/>
        <sz val="10"/>
        <color indexed="8"/>
        <rFont val="Times New Roman"/>
        <family val="1"/>
        <charset val="204"/>
      </rPr>
      <t>2</t>
    </r>
  </si>
  <si>
    <t>2</t>
  </si>
  <si>
    <t>Облицовка столбов и откосов по камню   керамическими плитками без установки карнизных и плинтусных плиток</t>
  </si>
  <si>
    <t>Облицовка поверхности стен бумажно-слоистым декоративным пластиком:</t>
  </si>
  <si>
    <t>с устройством каркаса</t>
  </si>
  <si>
    <t>без устройства каркаса (на клее или мастике)</t>
  </si>
  <si>
    <t>Установка карнизных или плинтусных плиток по стенам</t>
  </si>
  <si>
    <t>Установка  карнизных или плинтусных плиток по столбам и откосам</t>
  </si>
  <si>
    <t xml:space="preserve">Установка встроенных деталей </t>
  </si>
  <si>
    <t>деталь</t>
  </si>
  <si>
    <t>Смена керамических плиток на стенах:</t>
  </si>
  <si>
    <t>до 10 шт. в одном месте</t>
  </si>
  <si>
    <t>более 10 шт. в одном месте</t>
  </si>
  <si>
    <t>Смена керамических плиток на столбах и откосах:</t>
  </si>
  <si>
    <t xml:space="preserve">Смена карнизных или плинтусных плиток </t>
  </si>
  <si>
    <t>плитка</t>
  </si>
  <si>
    <t>Разборка облицовки плоских поверхностей без сохранения плиток</t>
  </si>
  <si>
    <t>Разборка облицовки плоских поверхностей с сохранением плиток:</t>
  </si>
  <si>
    <t>до 25%</t>
  </si>
  <si>
    <t>11.2</t>
  </si>
  <si>
    <t>свыше 25% до 50%</t>
  </si>
  <si>
    <t>Разборка покрытий стен из керамической плитки</t>
  </si>
  <si>
    <t>Облицовка стен панелями МДФ и ПВХ</t>
  </si>
  <si>
    <t xml:space="preserve">Облицовка потолков панелями МДФ и ПВХ  </t>
  </si>
  <si>
    <t>Устройство подвесного потолка</t>
  </si>
  <si>
    <t>Оклейка потолков пластиковыми плитами</t>
  </si>
  <si>
    <t>Обшивка стен гипсокартоном</t>
  </si>
  <si>
    <t>Обшивка потолков гипсокартоном</t>
  </si>
  <si>
    <t>Облицовка стен по камню керамическими плитками размером 200x300 мм</t>
  </si>
  <si>
    <t>Фугование швов</t>
  </si>
  <si>
    <t>м.шва</t>
  </si>
  <si>
    <t>8. Дверные проемы</t>
  </si>
  <si>
    <t>Установка полотен наружных</t>
  </si>
  <si>
    <t>полотно</t>
  </si>
  <si>
    <t>Установка полотен внутренних межкомнатных</t>
  </si>
  <si>
    <t>Устройство арки</t>
  </si>
  <si>
    <t>Снятие дверных полотен</t>
  </si>
  <si>
    <t>Снятие дверных коробок в каменных стенах с выломкой четвертей</t>
  </si>
  <si>
    <t>коробка</t>
  </si>
  <si>
    <t>Снятие дверных коробок в каменных стенах с выломкой четвертей с отбивкой штукатурки в откосах</t>
  </si>
  <si>
    <t>Снятие дверных коробок в перегородках</t>
  </si>
  <si>
    <t>Смена наличников</t>
  </si>
  <si>
    <t xml:space="preserve">Смена на месте бруска дверной коробки в каменных стенах </t>
  </si>
  <si>
    <t>брусок</t>
  </si>
  <si>
    <t>Смена на месте бруска дверной коробки (колоды) в деревянных стенах</t>
  </si>
  <si>
    <t>Смена на месте бруска дверной коробки в перегородках</t>
  </si>
  <si>
    <t>Большой ремонт полотен наружных дверей</t>
  </si>
  <si>
    <t xml:space="preserve">Большой ремонт полотен внутренних дверей </t>
  </si>
  <si>
    <t>Малый ремонт на месте дверных полотен</t>
  </si>
  <si>
    <t>Смена дверного блока, снятие старого и установка нового</t>
  </si>
  <si>
    <t>блок</t>
  </si>
  <si>
    <t>Герметизация мест примыкания дверных блоков к стенам полиуретановой пеной</t>
  </si>
  <si>
    <t>Укрепление ранее установленных дверных и оконных коробок</t>
  </si>
  <si>
    <t xml:space="preserve">Обивка дверей дерматином по утеплителю с прибивкой утеплительных валиков по периметру коробки </t>
  </si>
  <si>
    <t>Смена обивки дверей и утеплительных валиков по периметру коробки</t>
  </si>
  <si>
    <t>Обивка дверей мягкими бортиками</t>
  </si>
  <si>
    <t>Установка накладках приборов: угольников оконных, остановов дверных, упоров оконных,  ручек-скоб, табличек номерных к дверям, крючков ветровых, заверток форточных и т.п.</t>
  </si>
  <si>
    <t xml:space="preserve">Установка   заверток   врезных   оконных,   защелок дверных, петель (дверных, оконных и форточных всех типов) </t>
  </si>
  <si>
    <t>прибор или две петли</t>
  </si>
  <si>
    <t>23</t>
  </si>
  <si>
    <t>Установка угольников оконных частично врезных, стяжек оконных и балконных, заверток накладных дверных, задвижек натяжных, ручек-кнопок, замков шкафных накладных и т.п.</t>
  </si>
  <si>
    <t>24</t>
  </si>
  <si>
    <t>Смена накладных приборов: угольников оконных, остановов дверных, упоров оконных, табличек номерных к дверям, крючков ветровых, заверток форточных и т.п.</t>
  </si>
  <si>
    <t>25</t>
  </si>
  <si>
    <t>Смена заверток врезных оконных, защелок дверных, петель (дверных, оконных и форточных) всех видов</t>
  </si>
  <si>
    <t>26</t>
  </si>
  <si>
    <t>Смена ручек-скоб</t>
  </si>
  <si>
    <t xml:space="preserve">Смена угольников оконных частично врезных, стяжек  оконных  и   балконных,  заверток  накладных дверных, задвижек натяжных, ручек-кнопок, замков шкафных накладных и т.п. </t>
  </si>
  <si>
    <t xml:space="preserve">Установка фрамужных приборов </t>
  </si>
  <si>
    <t>Смена фрамужных приборов</t>
  </si>
  <si>
    <t>Установка сувальдных замков (врезных или накладных) или шпингалетов дверных врезных</t>
  </si>
  <si>
    <t xml:space="preserve">Смена сувальдных замков (врезных или накладных) или шпингалетов дверных врезных </t>
  </si>
  <si>
    <t>Смена сердцевины в замке</t>
  </si>
  <si>
    <t>Установка цилиндровых замков (врезных или накладных) с фалевой ручкой или ключевиной</t>
  </si>
  <si>
    <t>Смена цилиндровых замков (врезных или накладных) с фалевой ручкой или ключевиной</t>
  </si>
  <si>
    <t>Установка пружин дверных или фиксаторов оконных</t>
  </si>
  <si>
    <t>Смена пружин дверных или фиксаторов оконных</t>
  </si>
  <si>
    <t xml:space="preserve">Врезка глазка оптического дверного </t>
  </si>
  <si>
    <t>Установка цепочки дверной</t>
  </si>
  <si>
    <t>Пропитка дверного полотна и коробки пропиточным составом (для придания колера)</t>
  </si>
  <si>
    <t>Пристрожка дверного полотна со снятием</t>
  </si>
  <si>
    <t>Пристрожка дверного полотна без снятия</t>
  </si>
  <si>
    <t>Заполнение дверных проемов в каменных стенах блоками. Площадью проема:</t>
  </si>
  <si>
    <r>
      <t>до 2 м</t>
    </r>
    <r>
      <rPr>
        <b/>
        <vertAlign val="superscript"/>
        <sz val="11"/>
        <color indexed="8"/>
        <rFont val="Times New Roman"/>
        <family val="1"/>
        <charset val="204"/>
      </rPr>
      <t>2</t>
    </r>
  </si>
  <si>
    <r>
      <t>до 3 м</t>
    </r>
    <r>
      <rPr>
        <b/>
        <vertAlign val="superscript"/>
        <sz val="11"/>
        <color indexed="8"/>
        <rFont val="Times New Roman"/>
        <family val="1"/>
        <charset val="204"/>
      </rPr>
      <t>2</t>
    </r>
  </si>
  <si>
    <t>Заполнение дверных проемов в перегородках и деревянных нерубленных стенах блоками. Площадью проема:</t>
  </si>
  <si>
    <t>9. Оконные проемы</t>
  </si>
  <si>
    <t>Установка форточки с ее изготовлением и вставкой стекла</t>
  </si>
  <si>
    <t>форточка</t>
  </si>
  <si>
    <t>Смена форточки</t>
  </si>
  <si>
    <t>Смена на месте бруска оконной коробки в каменных стенах</t>
  </si>
  <si>
    <t xml:space="preserve">при одном переплете в коробке </t>
  </si>
  <si>
    <t xml:space="preserve"> при двух переплетах в коробке </t>
  </si>
  <si>
    <t>Смена на месте бруска оконной коробки (колоды) в деревянных стенах</t>
  </si>
  <si>
    <t>Малый ремонт створчатых оконных переплетов со снятием створок</t>
  </si>
  <si>
    <t>створка</t>
  </si>
  <si>
    <t>Малый ремонт створчатых оконных переплетов без снятия створок</t>
  </si>
  <si>
    <t>Большой  ремонт  створчатых  оконных   переплетов</t>
  </si>
  <si>
    <t>Большой ремонт глухих оконных переплетов</t>
  </si>
  <si>
    <t>переплет</t>
  </si>
  <si>
    <t>Ремонт на месте деревянной подоконной доски</t>
  </si>
  <si>
    <t>Малый ремонт форточки</t>
  </si>
  <si>
    <t>Снятие оконных коробок в каменных стенах с выломкой четвертей</t>
  </si>
  <si>
    <t>Снятие оконных коробок в каменных стенах с выломкой четвертей с отбивкой штукатурки в откосах</t>
  </si>
  <si>
    <t>Снятие деревянных подоконных досок в каменных стенах</t>
  </si>
  <si>
    <t>Снятие деревянных подоконных досок в деревянных стенах</t>
  </si>
  <si>
    <t>Установка подоконных досок</t>
  </si>
  <si>
    <t>Снятие оконных колод в деревянных стенах</t>
  </si>
  <si>
    <t>колода</t>
  </si>
  <si>
    <t xml:space="preserve">Снятие оконных створок </t>
  </si>
  <si>
    <t>Смена оконного блока, снятие старого и установка нового:</t>
  </si>
  <si>
    <r>
      <t xml:space="preserve"> до 2 м</t>
    </r>
    <r>
      <rPr>
        <b/>
        <vertAlign val="superscript"/>
        <sz val="11"/>
        <color indexed="8"/>
        <rFont val="Times New Roman"/>
        <family val="1"/>
        <charset val="204"/>
      </rPr>
      <t>2</t>
    </r>
    <r>
      <rPr>
        <b/>
        <sz val="11"/>
        <color indexed="8"/>
        <rFont val="Times New Roman"/>
        <family val="1"/>
        <charset val="204"/>
      </rPr>
      <t xml:space="preserve"> </t>
    </r>
  </si>
  <si>
    <r>
      <t xml:space="preserve"> более 2 м</t>
    </r>
    <r>
      <rPr>
        <b/>
        <vertAlign val="superscript"/>
        <sz val="11"/>
        <color indexed="8"/>
        <rFont val="Times New Roman"/>
        <family val="1"/>
        <charset val="204"/>
      </rPr>
      <t>2</t>
    </r>
  </si>
  <si>
    <t>Герметизация мест примыкания оконных блоков к стенам полиуретановой пеной</t>
  </si>
  <si>
    <t>Установка отлива из оцинкованной стали с устройством каркаса</t>
  </si>
  <si>
    <t>10. Полы</t>
  </si>
  <si>
    <t>Смена лаг из досок по кирпичным столбикам</t>
  </si>
  <si>
    <t>Смена лаг из досок по готовому основанию</t>
  </si>
  <si>
    <t>Перестилка чистых дощатых полов</t>
  </si>
  <si>
    <t xml:space="preserve">Сплачивание дощатых полов </t>
  </si>
  <si>
    <t>Укрепление дощатых полов (без добавления новых досок)</t>
  </si>
  <si>
    <t>Смена досок в полах до трех штук в одном месте</t>
  </si>
  <si>
    <t>м досок</t>
  </si>
  <si>
    <t>Смена деревянных плинтусов</t>
  </si>
  <si>
    <t xml:space="preserve">Смена керамических плиток:   </t>
  </si>
  <si>
    <t>до 10 шт в одном месте</t>
  </si>
  <si>
    <t>более 10 шт в одном месте</t>
  </si>
  <si>
    <t>Разборка кирпичных столбиков</t>
  </si>
  <si>
    <r>
      <t>м</t>
    </r>
    <r>
      <rPr>
        <vertAlign val="superscript"/>
        <sz val="10"/>
        <color indexed="8"/>
        <rFont val="Times New Roman"/>
        <family val="1"/>
        <charset val="204"/>
      </rPr>
      <t>2</t>
    </r>
    <r>
      <rPr>
        <sz val="10"/>
        <color indexed="8"/>
        <rFont val="Times New Roman"/>
        <family val="1"/>
        <charset val="204"/>
      </rPr>
      <t xml:space="preserve"> пола</t>
    </r>
  </si>
  <si>
    <t>Разборка лаг деревянных</t>
  </si>
  <si>
    <t>Разборка покрытий дощатых полов или настилов</t>
  </si>
  <si>
    <t>Разборка покрытия полов из линолеума</t>
  </si>
  <si>
    <t>Снятие деревянных плинтусов</t>
  </si>
  <si>
    <t>Смена покрытий из линолеума</t>
  </si>
  <si>
    <t>Укладка ламинированных полов</t>
  </si>
  <si>
    <t>Шпатлевка деревянных полов</t>
  </si>
  <si>
    <t>Покрытие пола линолеумом со сваркой стыков</t>
  </si>
  <si>
    <t>Устройство готового деревянного плинтуса</t>
  </si>
  <si>
    <t>Снятие старой шпатлевки с деревянных полов</t>
  </si>
  <si>
    <t>Укладка лаг из досок по кирпичным столбикам</t>
  </si>
  <si>
    <t>Укладка лаг из досок по готовому основанию</t>
  </si>
  <si>
    <t>Устройство чистых дощатых полов вшпунт или вчетверть из досок толщиной 28 мм по готовым балкам или лагам</t>
  </si>
  <si>
    <t>Устройство чистых дощатых полов вшпунт или вчетверть из досок толщиной 36 мм по готовым балкам или лагам</t>
  </si>
  <si>
    <t xml:space="preserve">Устройство чистых дощатых молов вшпунт или вчетверть из досок толщиной 46 мм по готовым балкам или лагам </t>
  </si>
  <si>
    <t>Устройство чистых дощатых полов впритык из досок толщиной 46 мм по готовым балкам или лагам</t>
  </si>
  <si>
    <t>Устройство чистых дощатых полов впритык из брусков толщиной 46 мм</t>
  </si>
  <si>
    <t>Устройство покрытия пола керамической плиткой (типа «Гресс») на клею по цемент-ной стяжке</t>
  </si>
  <si>
    <t>Устройство стяжки самовыравнивающимся составом, толщиной 5мм</t>
  </si>
  <si>
    <t>Разборка цементных плинтусов</t>
  </si>
  <si>
    <t>11. Электромонтажные работы</t>
  </si>
  <si>
    <t>1</t>
  </si>
  <si>
    <t>Прокладка провода электроснабжения с пробивкой борозд:</t>
  </si>
  <si>
    <t xml:space="preserve">в кирпичных стенах </t>
  </si>
  <si>
    <t xml:space="preserve">в бетонных стенах </t>
  </si>
  <si>
    <t xml:space="preserve">Установка электрического звонка и кнопки </t>
  </si>
  <si>
    <t xml:space="preserve">с прокладкой проводов </t>
  </si>
  <si>
    <t>звонок</t>
  </si>
  <si>
    <t xml:space="preserve">без прокладки проводов </t>
  </si>
  <si>
    <t>3</t>
  </si>
  <si>
    <t xml:space="preserve">Установка выключателя, переключателя или штепсельной розетки: </t>
  </si>
  <si>
    <t xml:space="preserve">для открытой проводки </t>
  </si>
  <si>
    <t xml:space="preserve"> при скрытой проводке </t>
  </si>
  <si>
    <t>Установка потолочного патрона</t>
  </si>
  <si>
    <t xml:space="preserve">Установки настенного патрона </t>
  </si>
  <si>
    <t xml:space="preserve">Установка трехклавишного выключателя при скрытой проводке с устройством гнезда по каменным основаниям </t>
  </si>
  <si>
    <t>Установка подвесного патрона</t>
  </si>
  <si>
    <t>патрон</t>
  </si>
  <si>
    <t>Установка подвесного светильника</t>
  </si>
  <si>
    <t>светильник</t>
  </si>
  <si>
    <t>Установка светильника типа "Бра"</t>
  </si>
  <si>
    <t>Установка люминесцентных светильников на подвесах</t>
  </si>
  <si>
    <t>Установка   люстры   (светильника)   многорожковой</t>
  </si>
  <si>
    <t>люстра</t>
  </si>
  <si>
    <t>Установка крюка для подвески светильников и люстр на деревянном основании или в готовые гнезда бетонных оснований</t>
  </si>
  <si>
    <t>крюк</t>
  </si>
  <si>
    <t>Установка крюка для подвески светильников и люстр по бетону с пробивкой гнезд</t>
  </si>
  <si>
    <t>Установка щитка для электросчетчика</t>
  </si>
  <si>
    <t>щиток</t>
  </si>
  <si>
    <t xml:space="preserve">Установка однофазного электрического счетчика на готовый щиток </t>
  </si>
  <si>
    <t>Пробивка борозд глубиной до 3 см при ширине борозды до 4 см:</t>
  </si>
  <si>
    <t xml:space="preserve"> в кирпичных стенах </t>
  </si>
  <si>
    <t xml:space="preserve"> в бетонных стенах </t>
  </si>
  <si>
    <t>Снятие выключателей, переключателей или штепсельных розеток</t>
  </si>
  <si>
    <t>Демонтаж бра, плафонов или подвесных светильников</t>
  </si>
  <si>
    <t>Демонтаж щитка со счетчиком</t>
  </si>
  <si>
    <t xml:space="preserve">Смена кухонной электроплиты с заменой кабеля до штепсельной розетки с проверкой правильности подключения </t>
  </si>
  <si>
    <t>плита</t>
  </si>
  <si>
    <t xml:space="preserve">Подключение, отключение шлифовальной машины к вводному устройству дома </t>
  </si>
  <si>
    <t xml:space="preserve">Подключение сварочного аппарата при сварке решеток на окне </t>
  </si>
  <si>
    <t>Перенос розеток со штраблением на расстояние до 1 м</t>
  </si>
  <si>
    <t>розетка</t>
  </si>
  <si>
    <t xml:space="preserve">Обследование и определение причин неисправностей в электросети квартиры  </t>
  </si>
  <si>
    <t>эектропроводка квартиы</t>
  </si>
  <si>
    <t>Установка галогеновых светильников</t>
  </si>
  <si>
    <t>Замена галогеновых светильников</t>
  </si>
  <si>
    <t xml:space="preserve">Установка и подсоединение  к  электросетям э/водонагревателя </t>
  </si>
  <si>
    <t>Замена выключателя одинарного, двойного</t>
  </si>
  <si>
    <t>Установка автоматов квартирных</t>
  </si>
  <si>
    <t>автомат</t>
  </si>
  <si>
    <t xml:space="preserve">Замена автоматов квартирных </t>
  </si>
  <si>
    <t>Смена провода сечением 2x2,5 мм кв. при скрытой проводке в бетонных стенах</t>
  </si>
  <si>
    <t>Ремонт э/выключателя, розетки</t>
  </si>
  <si>
    <t>Перекидка проводов</t>
  </si>
  <si>
    <t>одна перекидка</t>
  </si>
  <si>
    <t xml:space="preserve">Устройство и подключение точечных светильников в подвесном потолке </t>
  </si>
  <si>
    <t>Установка     блока      выключатель +  переключатель + розетка</t>
  </si>
  <si>
    <t xml:space="preserve">Смена блока выключатель + переключатель + розетка </t>
  </si>
  <si>
    <t>Установка розетки с дополнительным нулевым или заземляющим проводом</t>
  </si>
  <si>
    <t xml:space="preserve">Смена розетки с дополнительным нулевым или заземляющим проводом </t>
  </si>
  <si>
    <t>Отключение электроэнергии при наличии задолженности за коммунальные услуги</t>
  </si>
  <si>
    <t>Подключение электроэнергии при наличии задолженности за коммунальные услуги</t>
  </si>
  <si>
    <t>Электромонтажные работы по подключению стиральной машины-автомат</t>
  </si>
  <si>
    <t>Замена перегоревшей электролампы</t>
  </si>
  <si>
    <t>41.1.</t>
  </si>
  <si>
    <t>при открытой арматуре</t>
  </si>
  <si>
    <t>электролампа</t>
  </si>
  <si>
    <t>41.2.</t>
  </si>
  <si>
    <t>при герметичной арматуре</t>
  </si>
  <si>
    <t xml:space="preserve">Ремонт светильников с люминисцентными лампами (Снятие рассеивателей и отражателей. Определение неисправности. Замена неисправных ламп и стартеров.Опробование светильников. Установка рассеивателей и отражателей.) </t>
  </si>
  <si>
    <t>1-ламповых</t>
  </si>
  <si>
    <t>2-ламповых</t>
  </si>
  <si>
    <t>46.2.1</t>
  </si>
  <si>
    <t>одной лампы</t>
  </si>
  <si>
    <t>46.2.2</t>
  </si>
  <si>
    <t>двух ламп</t>
  </si>
  <si>
    <t>46.3</t>
  </si>
  <si>
    <t>4-ламповых</t>
  </si>
  <si>
    <t>46.3.1</t>
  </si>
  <si>
    <t>46.3.2</t>
  </si>
  <si>
    <t>каждой последующей лампы</t>
  </si>
  <si>
    <t>46.4</t>
  </si>
  <si>
    <t>6-ламповых</t>
  </si>
  <si>
    <t>46.4.1</t>
  </si>
  <si>
    <t>46.4.2</t>
  </si>
  <si>
    <t>Установка коробки распределительной при открытой проводке (Крепление коробки. Присоединение)</t>
  </si>
  <si>
    <t>Установка коробки распределительной при скрытой проводке (Пробивка гнезда. Установка коробки.)</t>
  </si>
  <si>
    <t>Установка и подклюсение контура заземления в частных домах (Крепление шины заземления.)</t>
  </si>
  <si>
    <t>по бетонной крепи</t>
  </si>
  <si>
    <t>по установленным конструкциям</t>
  </si>
  <si>
    <t>Демонтаж шнура на роликах (Снятие проводки. Демонтаж изоляторов)</t>
  </si>
  <si>
    <t>Демонтаж провода сечением 16 мм² на крюках (якорях) с изолятарами (Снятие проводки. Демонтаж изоляторов)</t>
  </si>
  <si>
    <t>Ремонт групповых щитков на лестничной клетке без ремонта автоматов (Осморт щитка. Замена вышедших из строя элементов)</t>
  </si>
  <si>
    <t>Укрепление розетки (Открытие крышки. Подтяжка креплений. Устанвока крышки на место)</t>
  </si>
  <si>
    <t>Смена провода при открытой электропроводке (Снятие старого, установка нового проводв. Подключение)</t>
  </si>
  <si>
    <t>Ремонт электрического звонка (Проверка напряжения на кнопке, от кнопки до звонка. Проверка цепи напряжения.)</t>
  </si>
  <si>
    <t>Замена автоматических выключателей (предохранителей) (Вывинчивани е старого выключателя (предохранителя). Ввинчивание нового.)</t>
  </si>
  <si>
    <t>Смена светильников с люминисцентными лампами (При необходимости снятие рассеивателя. Снятие светильника. Установка нового светильника. При необходимости установка рассеивателя.)</t>
  </si>
  <si>
    <t>с количеством</t>
  </si>
  <si>
    <t>до 4 ламп</t>
  </si>
  <si>
    <t>до 10 ламп</t>
  </si>
  <si>
    <t>Смена светильников с лампами накаливания с креплением к потолку на шурупах (При необходимости снятие поафона. Снятие светильника. Установка нового светильника. При необходимости установка плафопа.)</t>
  </si>
  <si>
    <t>Снятие светильников с лампами накаливания. ( Снятие светильника.)</t>
  </si>
  <si>
    <t>Установка энергосберегающих светильниокв с лампами накаливания и модулем управления освещением (Сверление отверстий. Установка модуля управления освещением. Установка светильников с лампами накаливания.)</t>
  </si>
  <si>
    <t>при сверлении отверстий:</t>
  </si>
  <si>
    <t>60.1</t>
  </si>
  <si>
    <t>в бетоне</t>
  </si>
  <si>
    <t>60.2</t>
  </si>
  <si>
    <t>в металле, пластике</t>
  </si>
  <si>
    <t>Замена ранее установленных энергосберегающих светильниокв с лампами накаливания и модулем управления освещением (Демонтаж светильника. Сверление отверстий. Установка модуля управления освещением. Установка светильников с лампами накаливания.)</t>
  </si>
  <si>
    <t xml:space="preserve">Установка модуля управления освещением на светильник с лампой накаливания (Сверление отверстий. Установка модуля управления освещением.) </t>
  </si>
  <si>
    <t>62.1</t>
  </si>
  <si>
    <t>при креплении модуля к светильнику</t>
  </si>
  <si>
    <t>62.2</t>
  </si>
  <si>
    <t xml:space="preserve">Замена модуля управления освещением (Сверление отверстий. Заменя модуля управления освещением.) </t>
  </si>
  <si>
    <t>Замена чугунной конфорки электроплиты (Отсоединение конфорки, зануляющей шины, траверсы. Снятие конфорки. Установка конфорки. Присоединение траверсы, зануляющей шины и провода. Проверка на работоспособность.)</t>
  </si>
  <si>
    <t>конфорка</t>
  </si>
  <si>
    <t>Замена ТЭН жарочного шкафа электроплиты (Отключение от ТЭН проводов. Снятие неисправного ТЭН. Установка исправного ТЭН, подключение его. Сборка плиты в обратной последовательности. Проверка на работоспрособность.)</t>
  </si>
  <si>
    <t>ТЭН</t>
  </si>
  <si>
    <t>Замена терморегулятора жарочного шкафа электроплиты (Снятие экрана переключателя, провода на термомтате. Отсоединение термостата. Снятие фиксирующего зажима термочувствительного элемента, задней крышки, капиллярной трубки с термочувствительным элементом. Установка нового термостата и подсоединение в обратной последовательности. Проверка работоспособности.)</t>
  </si>
  <si>
    <t>терморегулятор</t>
  </si>
  <si>
    <t>Замена переключателя мощности электроплиты (Снятие с переключателя ручки (либо ручки вместе с тягой), переключателя. В обратной последовательности установка и подключение переключателя, сборка плиты. Проверка на работоспособность.)</t>
  </si>
  <si>
    <t>перключатель</t>
  </si>
  <si>
    <t>Замена стекла жарочного шкафа электплиты (Снятие двёрки жарочного шкафа. Снятие старого и установка нового стекла. Установка дверки на место. Проверка работоспособности.)</t>
  </si>
  <si>
    <t>Замена розетки 5А электроплиты (Замена розетки. Проверка работоспособности.)</t>
  </si>
  <si>
    <t>Замена ручки дверки жарочного шкафа электроплиты (Снятие старой и установка новой ручки дверки жарочного шкафа. Проверка работоспособности.)</t>
  </si>
  <si>
    <t>ручка</t>
  </si>
  <si>
    <t>Замена сигнальной арматуры электроплиты (Отсоединение токоведущих проводов, откручивание винтов крпеления арматуры. Снятие старой и устанвока сигнальной арматуры.Проверка работоспособности.)</t>
  </si>
  <si>
    <t>арматура</t>
  </si>
  <si>
    <t>Замена ручки переключателя электроплиты (Снятие ручки переключателя. Установка ручки переключателя.Проверка работоспособности.)</t>
  </si>
  <si>
    <t>Замена пружины, пластмассовых зажимов, фиксаторов ручки переключателя электроплиты (Снятие ручки переключателя. Извлечение старых и вставка новых пружины, зажима или фиксатора. Установка ручки переключателя.Проверка работоспособности.)</t>
  </si>
  <si>
    <t>Проверка технического состояния электроплиты (Проверка с помощью тестера и визуально исправность и целостность установленных элементов электроплиты. Определение неисправности.)</t>
  </si>
  <si>
    <t>электроплита</t>
  </si>
  <si>
    <t>Замена защитного экрана переключателя электроплиты (Отключение вилки. Снятие рабочего стола. Установка защитного экрана переключателя. Установка рабочего стола на место. Проверка работоспособности электроплиты.)</t>
  </si>
  <si>
    <t>экран</t>
  </si>
  <si>
    <t>Замена блока дверцы жарочного шкафа электроплиты (Отключение вилки. Снятие дверцы, неиспраного элемента и установка нового. Установка дверцы на место. Проверка работоспособности электроплиты и отсутствие короткого замыкания.)</t>
  </si>
  <si>
    <t>Демонтаж электрозвонка (Отсоединение от сети. Снятие электрозвонка. Изоляция провода)</t>
  </si>
  <si>
    <t>электрозвонок</t>
  </si>
  <si>
    <t>Смена кнопки электрозвонка (Отсоединение от сети. Смена кнопки электрозвонка.)</t>
  </si>
  <si>
    <t>Укладка кабеля в кабельный канал (Укладка кабеля в проложенных трубах, коробах (кабель-каналах).)</t>
  </si>
  <si>
    <t>Демонтаж патрона (Отсоединени е от сети. Выкручивание лампы. Снятие креплений и патрона.)</t>
  </si>
  <si>
    <t>81.1</t>
  </si>
  <si>
    <t>потолочного</t>
  </si>
  <si>
    <t>81.2</t>
  </si>
  <si>
    <t>настенного</t>
  </si>
  <si>
    <t>Демонтаж подвесного патрона (Отсоединени е от сети. Выкручивание лампы. Снятие патрона с крюка.)</t>
  </si>
  <si>
    <t>Смена лампы в светильнике (смена лампы в светильнике)</t>
  </si>
  <si>
    <t>лампа</t>
  </si>
  <si>
    <t>83.1</t>
  </si>
  <si>
    <t>лампы накаливания</t>
  </si>
  <si>
    <t>83.2</t>
  </si>
  <si>
    <t>люминисцентной лампы</t>
  </si>
  <si>
    <t>Укрепление выключателя освещения (Открытие крышки. Подтяжка креплений. Установка крышки на место)</t>
  </si>
  <si>
    <t>выключатель</t>
  </si>
  <si>
    <t>Установка устройства защитного отключения  (Установка УЗО в боксе на дин-рейку. Подключение.)</t>
  </si>
  <si>
    <t>УЗО</t>
  </si>
  <si>
    <t xml:space="preserve">12. Печные работы </t>
  </si>
  <si>
    <t>Основания под печи, очаги и трубы в нижних этажах</t>
  </si>
  <si>
    <r>
      <t>м</t>
    </r>
    <r>
      <rPr>
        <vertAlign val="superscript"/>
        <sz val="10"/>
        <color indexed="8"/>
        <rFont val="Times New Roman"/>
        <family val="1"/>
      </rPr>
      <t>3</t>
    </r>
  </si>
  <si>
    <t>Основания под печи, очаги и трубы в нижних этажах кирпичные</t>
  </si>
  <si>
    <t xml:space="preserve">Основания под печи, очаги и трубы в верхних этажах </t>
  </si>
  <si>
    <t>Кладка печей, очагов отопительных с топкой под дрова необлицованных и неоштукатуренных</t>
  </si>
  <si>
    <t xml:space="preserve">Кладка печей, очагов кухонных с топкой под дрова без щитка </t>
  </si>
  <si>
    <t xml:space="preserve">Кладка печей, очагов кухонных с топкой под дрова со щитком </t>
  </si>
  <si>
    <t>Отделка печей изразцами</t>
  </si>
  <si>
    <r>
      <t>м</t>
    </r>
    <r>
      <rPr>
        <vertAlign val="superscript"/>
        <sz val="10"/>
        <color indexed="8"/>
        <rFont val="Times New Roman"/>
        <family val="1"/>
      </rPr>
      <t>2</t>
    </r>
  </si>
  <si>
    <t>Отделка печей штукатурным глиняным раствором без сетки</t>
  </si>
  <si>
    <t>Разборка кладки печей необлицованных</t>
  </si>
  <si>
    <t>Разборка кладки печей облицованных</t>
  </si>
  <si>
    <t>Разборка кладки очагов необлицованных</t>
  </si>
  <si>
    <t>Разборка кладки очагов облицованных</t>
  </si>
  <si>
    <t>Разборка кладки печей в футлярах из кровельной стали</t>
  </si>
  <si>
    <t>Разборка дымовых кирпичных труб в один канал с очисткой до 50% кирпиича от раствора</t>
  </si>
  <si>
    <t>Разборка дымовых кирпичных труб в один канал без очистки кирпича от раствора</t>
  </si>
  <si>
    <t>При разборке дымовых кирпичных труб и боровов, добавлять на каждый следующий канал с очисткой до 50% кирпича от раствора</t>
  </si>
  <si>
    <t>При разборке дымовых кирпичных труб и боровов, добавлять на каждый следующий канал без очистки кирпича от раствора</t>
  </si>
  <si>
    <t>Большой ремонт печей необлицованных</t>
  </si>
  <si>
    <t>Большой ремонт печей облицованных</t>
  </si>
  <si>
    <t>Малый ремонт сводов голландских печей</t>
  </si>
  <si>
    <t>место</t>
  </si>
  <si>
    <t>Малый ремонт наружных стенок русской печи</t>
  </si>
  <si>
    <t>печь</t>
  </si>
  <si>
    <t>Малый ремонт пода, топочного или поддувального отверстия голландских печей</t>
  </si>
  <si>
    <t>Малый ремонт боковой или задней стенки печей и кухонных очагов</t>
  </si>
  <si>
    <t>Малый ремонт точного и поддувального отверстия печей и кухонных очагов</t>
  </si>
  <si>
    <t>Перекладка дымовых труб под крышей в один канал с добавлением нового кирпича:</t>
  </si>
  <si>
    <t xml:space="preserve"> до 25 %</t>
  </si>
  <si>
    <t>до 50 %</t>
  </si>
  <si>
    <t>Перекладка дымовых труб под крышей в один канал с добавлением нового кирпича. Добавлять на каждый следующий канал</t>
  </si>
  <si>
    <t xml:space="preserve"> до 50 %</t>
  </si>
  <si>
    <t xml:space="preserve">Перекладка дымовых труб над крышей в один канал с добавлением нового кирпича: </t>
  </si>
  <si>
    <t>Перекладка дымовых труб над крышей в один канал с добавлением нового кирпича. Добавлять на каждый следующий канал:</t>
  </si>
  <si>
    <t>Перекладка  вертикальных разделок  печей:</t>
  </si>
  <si>
    <t>толщиной 0,25 кирпича</t>
  </si>
  <si>
    <t>м разелок</t>
  </si>
  <si>
    <t>0,5 кирпича</t>
  </si>
  <si>
    <t>29.3</t>
  </si>
  <si>
    <t xml:space="preserve"> 1 кирпич</t>
  </si>
  <si>
    <t>Ремонт патрубков</t>
  </si>
  <si>
    <t>Ремонт разделок трубы в один канал</t>
  </si>
  <si>
    <t>При ремонте разделок трубы добавлять на каждые следующий канал</t>
  </si>
  <si>
    <t>Исправление  кладки  дымовой  трубы   под крышей</t>
  </si>
  <si>
    <t>кирпич</t>
  </si>
  <si>
    <t>Исправление  кладки  дымовой  трубы   над крышей</t>
  </si>
  <si>
    <t>Исправление оголовка трубы в один канал с добавлением до 50 % нового кирпича</t>
  </si>
  <si>
    <t>труба</t>
  </si>
  <si>
    <t>Исправление оголовка трубы с добавлением до 50 % нового кирпича</t>
  </si>
  <si>
    <t>Смена изразцов облицовки плитки печей</t>
  </si>
  <si>
    <t>изразец</t>
  </si>
  <si>
    <t>Промазка трещин в кладке печи</t>
  </si>
  <si>
    <t>м/п шва</t>
  </si>
  <si>
    <t>Смена вычистных и поддувальных дверок в необлицованных печах</t>
  </si>
  <si>
    <t xml:space="preserve">Смена вычистных и поддувальных дверок в облицованных печах: </t>
  </si>
  <si>
    <t>без исправления облицовки</t>
  </si>
  <si>
    <t xml:space="preserve"> с исправлением облицовки</t>
  </si>
  <si>
    <t>Смена топочных дверок в необлицованных печах</t>
  </si>
  <si>
    <t>Смена топочных дверок в облицованных печах</t>
  </si>
  <si>
    <t xml:space="preserve"> без исправления облицовки</t>
  </si>
  <si>
    <t>Смена вьюшек в необлицованных печах</t>
  </si>
  <si>
    <t>Смена вьюшек в облицованных печах без исправления облицовки</t>
  </si>
  <si>
    <t>Смена задвижек в необлицованных печах</t>
  </si>
  <si>
    <t>Смена задвижек в облицованных печах без исправления облицовки</t>
  </si>
  <si>
    <t>Смена духовых шкафов в необлицованных печах</t>
  </si>
  <si>
    <t>Смена духовых шкафов в облицованных печах:</t>
  </si>
  <si>
    <t>с исправлением облицовки</t>
  </si>
  <si>
    <t>Смена водогрейных коробов в необлицованных печах</t>
  </si>
  <si>
    <t>Смена душников и розеток в необлицованных печах</t>
  </si>
  <si>
    <t>Смена в печах колосниковых решеток</t>
  </si>
  <si>
    <t>Кладка дымовых труб без оштукатуривания в один канал</t>
  </si>
  <si>
    <t>При кладке дымовых труб без оштукатуривания добавлять на каждый следующий канал</t>
  </si>
  <si>
    <t xml:space="preserve">Смена изразцов облицовки  печей </t>
  </si>
  <si>
    <t>Прочистка дымохода</t>
  </si>
  <si>
    <t>13. Благоустройство</t>
  </si>
  <si>
    <t xml:space="preserve">Устройство штакетного забора на деревянных столбах </t>
  </si>
  <si>
    <t xml:space="preserve">Устройство  сплошных чистых заборов  на деревянных столбах </t>
  </si>
  <si>
    <t>Ремонт заборов из чистых досок</t>
  </si>
  <si>
    <t xml:space="preserve">Ремонт  штакетных заборов </t>
  </si>
  <si>
    <t>Устройство основания из щебня или гравия слоем до 150 мм под покрытия</t>
  </si>
  <si>
    <t>Устройство основания из песка слоем до 150 мм под покрытия</t>
  </si>
  <si>
    <t>Устройство покрытия тротуаров, площадок и отмосток из асфальтобетонной смеси толщиной 30 мм по готовому основанию</t>
  </si>
  <si>
    <t>Установка бортовых бетонных камней иа бетонном основании</t>
  </si>
  <si>
    <t>Установка бортовых бетонных камней иа щебеночном основании</t>
  </si>
  <si>
    <t>Ремонт отдельных участков асфальтобетонного покрытия толщиной 50 мм площадью до 5 м2</t>
  </si>
  <si>
    <t>Ремонт отдельных участков асфальтобетонного покрытия толщиной 50мм площадью до 25м2</t>
  </si>
  <si>
    <t>Выравнивание бортовых камней</t>
  </si>
  <si>
    <t>Разборка бортовых камней</t>
  </si>
  <si>
    <t>13. Утепление</t>
  </si>
  <si>
    <t>Отпускная цена (тариф), руб                                           без НДС                                            (с 1 июля 2020 г.)</t>
  </si>
  <si>
    <t>Утепление наружных стен зданий, в т.ч.</t>
  </si>
  <si>
    <r>
      <t>Подготовка поверхности стен и откосов для утепления наружных стен</t>
    </r>
    <r>
      <rPr>
        <sz val="11"/>
        <rFont val="Times New Roman"/>
        <family val="1"/>
        <charset val="204"/>
      </rPr>
      <t xml:space="preserve"> (Очистка стен от загрязнений. Провешивание стен и установка маяков.) </t>
    </r>
  </si>
  <si>
    <t>с лесов</t>
  </si>
  <si>
    <t>с люлек</t>
  </si>
  <si>
    <r>
      <t xml:space="preserve">Грунтование поверхности стен и армирующего (выравнивающего) слоя </t>
    </r>
    <r>
      <rPr>
        <sz val="11"/>
        <rFont val="Times New Roman"/>
        <family val="1"/>
        <charset val="204"/>
      </rPr>
      <t>(Грунтование поверхности стен.)</t>
    </r>
  </si>
  <si>
    <r>
      <t xml:space="preserve">Установка цокольной планки </t>
    </r>
    <r>
      <rPr>
        <sz val="11"/>
        <rFont val="Times New Roman"/>
        <family val="1"/>
        <charset val="204"/>
      </rPr>
      <t>(Разметка поверхности стены. Заготовка цокольной планки, подрезка. Сверление отверстий в стенах. Установка цокольной планки с креплением.)</t>
    </r>
  </si>
  <si>
    <r>
      <t xml:space="preserve">Установка и демонтаж опорных брусков </t>
    </r>
    <r>
      <rPr>
        <sz val="11"/>
        <rFont val="Times New Roman"/>
        <family val="1"/>
        <charset val="204"/>
      </rPr>
      <t xml:space="preserve">(Сращивание опорных брусков. Разметка поверхности стены. Сверление отверстий в опорных брусках и стенах. Установка опорных брусков. Демонтаж опорных брусков.) </t>
    </r>
  </si>
  <si>
    <r>
      <t xml:space="preserve">Установка и снятие малярной ленты </t>
    </r>
    <r>
      <rPr>
        <sz val="11"/>
        <rFont val="Times New Roman"/>
        <family val="1"/>
        <charset val="204"/>
      </rPr>
      <t>(Наклеивание и последующее снятие малярной ленты.)</t>
    </r>
  </si>
  <si>
    <r>
      <t xml:space="preserve">Устройство теплоизоляции на стенах </t>
    </r>
    <r>
      <rPr>
        <sz val="11"/>
        <rFont val="Times New Roman"/>
        <family val="1"/>
        <charset val="204"/>
      </rPr>
      <t>(Укладка плит утеплителя на поверхностиях с их подгонкой и шлифованием кромок. Снятие плит со стены, укладка в горизонтальное положение. Приготовление и нанесение клеящего состава вручную. Приклеивание плит утеплителя с заделкой швов.)</t>
    </r>
  </si>
  <si>
    <t>Минераловатными плитами:</t>
  </si>
  <si>
    <t>На прямолинейных поверхностях:</t>
  </si>
  <si>
    <t>На криволинейных поверхностях:</t>
  </si>
  <si>
    <t>Пенополистирольными плитами:</t>
  </si>
  <si>
    <r>
      <t xml:space="preserve">Механическое крепление теплоизоляционных плит дюбелями </t>
    </r>
    <r>
      <rPr>
        <sz val="11"/>
        <rFont val="Times New Roman"/>
        <family val="1"/>
        <charset val="204"/>
      </rPr>
      <t>(Сверление отверстий. Установка дюбелей в готовое отверстие с закреплением плит.)</t>
    </r>
  </si>
  <si>
    <t>В кирпичных или ячеистобетонных стенах:</t>
  </si>
  <si>
    <t>В бетонных стенах:</t>
  </si>
  <si>
    <r>
      <t xml:space="preserve">Обработка выступающих углов теплоизоляции </t>
    </r>
    <r>
      <rPr>
        <sz val="11"/>
        <rFont val="Times New Roman"/>
        <family val="1"/>
        <charset val="204"/>
      </rPr>
      <t xml:space="preserve">(Провешивание поверхностей и спиливание неровностей. Выравнивание боковой плоскости утеплителя на углах. Приготовление клеящего состава вручную и нанесение на плиты утеплителя. Примерка, подрезка и установка уголоков. Подготовка и наклеивание полюс стеклосетки) </t>
    </r>
  </si>
  <si>
    <r>
      <t>Устройство армирующего слоя толщиной 3 мм (</t>
    </r>
    <r>
      <rPr>
        <sz val="11"/>
        <rFont val="Times New Roman"/>
        <family val="1"/>
        <charset val="204"/>
      </rPr>
      <t xml:space="preserve">Приготовление клеящего состава и нанесение его на плиты утеплителя. Приклеивание дополнительных диагональныхъ накладок из стеклосетки. Развертывание рулона сетки по стене с втапливанием её в клеящий состав и равномерным затиранием и разглаживанием. Нанесение завершающего слоя клеящего состава по сетке. Разравнивание клеящего состава.) </t>
    </r>
  </si>
  <si>
    <t>м²</t>
  </si>
  <si>
    <r>
      <t xml:space="preserve">Устройство защитно-отделочных штукатурок под окрашивание </t>
    </r>
    <r>
      <rPr>
        <sz val="11"/>
        <rFont val="Times New Roman"/>
        <family val="1"/>
        <charset val="204"/>
      </rPr>
      <t>(Очистка поверхности. Нанесение защитно-отделочных штукатурок с выравниванием и затиранием.)</t>
    </r>
  </si>
  <si>
    <t>Окраска защитно-отделочных штукатурок вручную (Очистка поверхности. Окрашивание поверхностей краской за два раза вручную)</t>
  </si>
  <si>
    <t>Установка и разборка лесов</t>
  </si>
  <si>
    <r>
      <t>Наружных инвентарных лесов высотой до 16 м</t>
    </r>
    <r>
      <rPr>
        <sz val="11"/>
        <rFont val="Times New Roman"/>
        <family val="1"/>
        <charset val="204"/>
      </rPr>
      <t xml:space="preserve"> (Планировка места установки лесов и укладка подкладок. Установка и сборка элементов лесов. Закрепление лесов к стене, пробивка гнезд, установка пробок и анкеров. Устройство настила из щитов. Установка стремянок и ограждений. Подъём элементов на необходимую высоту при помощи блока. Разборка лесов)</t>
    </r>
  </si>
  <si>
    <r>
      <t xml:space="preserve">Внутренних инвентарных лесов при  высоте помещения до 6 м </t>
    </r>
    <r>
      <rPr>
        <sz val="11"/>
        <rFont val="Times New Roman"/>
        <family val="1"/>
        <charset val="204"/>
      </rPr>
      <t>(Сборка и установка инвентарных трубчатых лесов с устройством настилов, ограждений, стремянок и ходовых лестниц. Разборка лесов.)</t>
    </r>
  </si>
  <si>
    <r>
      <t xml:space="preserve">Деревянных неинвентарных лесов </t>
    </r>
    <r>
      <rPr>
        <sz val="11"/>
        <rFont val="Times New Roman"/>
        <family val="1"/>
        <charset val="204"/>
      </rPr>
      <t xml:space="preserve">(Планировка места установки лесов и укладка подкладок. Разметка и раскрой материалов. Изготовлени е сопряжений всех видов и элементов лесов. Установка и сборка элементов лесов. Закрепление лесов к стене, пробивка гнёзд, установка пробок и анкеров. Устройство настила из щитов. Установка стремянок и ограждений. Подъём элементов на необходимую высоту при помощи блока.) </t>
    </r>
  </si>
  <si>
    <t>14. Другие виды работ</t>
  </si>
  <si>
    <t>Отпускная цена (тариф), руб                           без НДС                             (с 13 марта 2013 г.)</t>
  </si>
  <si>
    <t>Протравка нейтрализующим раствором залитых мест</t>
  </si>
  <si>
    <t>Сборка и навеска карнизов</t>
  </si>
  <si>
    <t>Смена почтового ящика</t>
  </si>
  <si>
    <t>Смена двёрки почтового ящика</t>
  </si>
  <si>
    <t>Смена петель почтового ящика</t>
  </si>
  <si>
    <t>Смена замка почтового ящика</t>
  </si>
  <si>
    <t>Пробивка отверстий площадью до 0,25 м2 для ввода труб в бутовых фундаментах с обратной их заделкой</t>
  </si>
  <si>
    <t>отверстие</t>
  </si>
  <si>
    <t>Пробивка отверстий площадью 0,04 м2 кирпичных стенах при толщине стены в ½ кирпича</t>
  </si>
  <si>
    <t>Пробивка отверстий площадью 0,04 м2 в кирпичных стенах для трубопровода при толщине стены</t>
  </si>
  <si>
    <t xml:space="preserve"> в 1 кирпич</t>
  </si>
  <si>
    <t>в 1,5 кирпича</t>
  </si>
  <si>
    <t>в 2 кирпича</t>
  </si>
  <si>
    <t>9.4</t>
  </si>
  <si>
    <t>в 3 кирпича</t>
  </si>
  <si>
    <t>Сверление отверстий диаметром до 50 мм в деревянных стенах или перегородках механизированным способом</t>
  </si>
  <si>
    <t>Пробивка отверстий в фундаменте</t>
  </si>
  <si>
    <t>Сверление отверстий диаметром до 50 мм в деревянных    перекрытиях   механизированным способом</t>
  </si>
  <si>
    <t>Заделка отверстий в отштукатуренных стенах и перегородках после прокладки трубопровода</t>
  </si>
  <si>
    <t>Пробивка проемов в гипсобетонных стенах при толщине стен не более 15 см</t>
  </si>
  <si>
    <t>Определение неисправности оборудования или подсчёта объёма выполняемых работ</t>
  </si>
  <si>
    <t>заявка</t>
  </si>
  <si>
    <t>Установка потолочного пожарного извещателя(снятие корпуса, крепление оснований, сборка извещателя)</t>
  </si>
  <si>
    <t>Установка потолочного пожарного извещателя, в железобетонном перекрытии</t>
  </si>
  <si>
    <t>Установка потолочного пожарного извещателя, в гипсокартонных (пластиковых ) поверхностях</t>
  </si>
  <si>
    <t>Проведение обследования и консультация специалиста(Получение доступа в помещение.Обследование объекта.Консультация заказчика на предмет необходимых материалов (комплектности) для производства работ.)</t>
  </si>
  <si>
    <t>обследование</t>
  </si>
  <si>
    <t>Главный экономист</t>
  </si>
  <si>
    <t>Е.Ф.Чирикова</t>
  </si>
  <si>
    <t>Экономист</t>
  </si>
  <si>
    <t>С.Е.Леошко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</si>
</sst>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0"/>
      <color indexed="8"/>
      <name val="Arial Cyr"/>
      <charset val="204"/>
    </font>
    <font>
      <sz val="11"/>
      <name val="Times New Roman"/>
      <family val="1"/>
      <charset val="204"/>
    </font>
    <font>
      <b/>
      <sz val="14"/>
      <color indexed="8"/>
      <name val="Times New Roman"/>
      <family val="1"/>
    </font>
    <font>
      <b/>
      <sz val="13"/>
      <color indexed="8"/>
      <name val="Times New Roman"/>
      <family val="1"/>
    </font>
    <font>
      <b/>
      <u/>
      <sz val="16"/>
      <color indexed="8"/>
      <name val="Times New Roman"/>
      <family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5"/>
      <color indexed="8"/>
      <name val="Times New Roman"/>
      <family val="1"/>
      <charset val="204"/>
    </font>
    <font>
      <sz val="11"/>
      <color indexed="8"/>
      <name val="Times New Roman"/>
      <family val="1"/>
    </font>
    <font>
      <sz val="11"/>
      <color indexed="8"/>
      <name val="Arial Cyr"/>
      <charset val="204"/>
    </font>
    <font>
      <sz val="13"/>
      <color indexed="8"/>
      <name val="Times New Roman"/>
      <family val="1"/>
      <charset val="204"/>
    </font>
    <font>
      <b/>
      <sz val="11"/>
      <color indexed="8"/>
      <name val="Times New Roman"/>
      <family val="1"/>
    </font>
    <font>
      <b/>
      <sz val="11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Arial Cyr"/>
      <charset val="204"/>
    </font>
    <font>
      <sz val="10"/>
      <color indexed="8"/>
      <name val="Arial"/>
      <family val="2"/>
      <charset val="204"/>
    </font>
    <font>
      <strike/>
      <sz val="11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b/>
      <vertAlign val="superscript"/>
      <sz val="11"/>
      <color indexed="8"/>
      <name val="Times New Roman"/>
      <family val="1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indexed="8"/>
      <name val="Times New Roman"/>
      <family val="1"/>
    </font>
    <font>
      <b/>
      <vertAlign val="superscript"/>
      <sz val="11"/>
      <color indexed="8"/>
      <name val="Times New Roman"/>
      <family val="1"/>
      <charset val="204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8">
    <xf numFmtId="0" fontId="0" fillId="0" borderId="0" xfId="0"/>
    <xf numFmtId="0" fontId="2" fillId="0" borderId="0" xfId="0" applyFont="1" applyAlignment="1">
      <alignment horizontal="left"/>
    </xf>
    <xf numFmtId="0" fontId="3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3" fillId="2" borderId="0" xfId="0" applyFont="1" applyFill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6" fillId="0" borderId="0" xfId="0" applyFont="1" applyAlignment="1">
      <alignment horizontal="center"/>
    </xf>
    <xf numFmtId="0" fontId="0" fillId="3" borderId="0" xfId="0" applyFill="1"/>
    <xf numFmtId="0" fontId="7" fillId="0" borderId="0" xfId="0" applyFont="1" applyFill="1" applyAlignment="1"/>
    <xf numFmtId="0" fontId="7" fillId="3" borderId="0" xfId="0" applyFont="1" applyFill="1" applyAlignment="1"/>
    <xf numFmtId="0" fontId="8" fillId="0" borderId="0" xfId="0" applyFont="1" applyFill="1" applyAlignment="1"/>
    <xf numFmtId="0" fontId="8" fillId="3" borderId="0" xfId="0" applyFont="1" applyFill="1" applyAlignment="1"/>
    <xf numFmtId="0" fontId="7" fillId="0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/>
    <xf numFmtId="0" fontId="5" fillId="3" borderId="0" xfId="0" applyFont="1" applyFill="1"/>
    <xf numFmtId="0" fontId="11" fillId="0" borderId="0" xfId="0" applyFont="1" applyFill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/>
    <xf numFmtId="3" fontId="6" fillId="0" borderId="7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0" fillId="0" borderId="3" xfId="0" applyFont="1" applyBorder="1"/>
    <xf numFmtId="49" fontId="12" fillId="0" borderId="8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3" fontId="18" fillId="0" borderId="10" xfId="0" applyNumberFormat="1" applyFont="1" applyFill="1" applyBorder="1" applyAlignment="1">
      <alignment horizontal="center" vertical="center"/>
    </xf>
    <xf numFmtId="4" fontId="22" fillId="0" borderId="8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4" fontId="21" fillId="0" borderId="8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center" vertical="center" wrapText="1"/>
    </xf>
    <xf numFmtId="3" fontId="6" fillId="0" borderId="10" xfId="0" applyNumberFormat="1" applyFont="1" applyFill="1" applyBorder="1" applyAlignment="1">
      <alignment horizontal="center" vertical="center" wrapText="1"/>
    </xf>
    <xf numFmtId="3" fontId="22" fillId="0" borderId="8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3" fontId="21" fillId="0" borderId="10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 wrapText="1"/>
    </xf>
    <xf numFmtId="0" fontId="19" fillId="0" borderId="11" xfId="0" applyFont="1" applyBorder="1"/>
    <xf numFmtId="0" fontId="23" fillId="0" borderId="9" xfId="0" applyFont="1" applyFill="1" applyBorder="1" applyAlignment="1"/>
    <xf numFmtId="0" fontId="18" fillId="0" borderId="8" xfId="0" applyNumberFormat="1" applyFont="1" applyFill="1" applyBorder="1" applyAlignment="1" applyProtection="1">
      <alignment horizontal="left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4" fontId="21" fillId="2" borderId="8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 applyProtection="1">
      <alignment horizontal="center" vertical="center" wrapText="1"/>
    </xf>
    <xf numFmtId="164" fontId="6" fillId="4" borderId="0" xfId="0" applyNumberFormat="1" applyFont="1" applyFill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 wrapText="1"/>
    </xf>
    <xf numFmtId="49" fontId="18" fillId="0" borderId="12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 applyProtection="1">
      <alignment horizontal="left" vertical="center" wrapText="1"/>
    </xf>
    <xf numFmtId="3" fontId="18" fillId="0" borderId="12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22" fillId="0" borderId="1" xfId="0" applyNumberFormat="1" applyFont="1" applyFill="1" applyBorder="1" applyAlignment="1">
      <alignment horizontal="center" vertical="center" wrapText="1"/>
    </xf>
    <xf numFmtId="3" fontId="12" fillId="0" borderId="12" xfId="0" applyNumberFormat="1" applyFont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justify" vertical="center" wrapText="1"/>
    </xf>
    <xf numFmtId="3" fontId="18" fillId="0" borderId="8" xfId="0" applyNumberFormat="1" applyFont="1" applyFill="1" applyBorder="1" applyAlignment="1">
      <alignment horizontal="center" vertical="center"/>
    </xf>
    <xf numFmtId="3" fontId="6" fillId="0" borderId="8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49" fontId="18" fillId="5" borderId="8" xfId="0" applyNumberFormat="1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justify" vertical="center" wrapText="1"/>
    </xf>
    <xf numFmtId="0" fontId="15" fillId="6" borderId="8" xfId="0" applyFont="1" applyFill="1" applyBorder="1" applyAlignment="1">
      <alignment horizontal="center" vertical="center"/>
    </xf>
    <xf numFmtId="3" fontId="18" fillId="5" borderId="8" xfId="0" applyNumberFormat="1" applyFont="1" applyFill="1" applyBorder="1" applyAlignment="1">
      <alignment horizontal="center" vertical="center"/>
    </xf>
    <xf numFmtId="3" fontId="6" fillId="5" borderId="8" xfId="0" applyNumberFormat="1" applyFont="1" applyFill="1" applyBorder="1" applyAlignment="1">
      <alignment horizontal="center" vertical="center" wrapText="1"/>
    </xf>
    <xf numFmtId="3" fontId="22" fillId="5" borderId="8" xfId="0" applyNumberFormat="1" applyFont="1" applyFill="1" applyBorder="1" applyAlignment="1">
      <alignment horizontal="center" vertical="center" wrapText="1"/>
    </xf>
    <xf numFmtId="3" fontId="12" fillId="5" borderId="8" xfId="0" applyNumberFormat="1" applyFont="1" applyFill="1" applyBorder="1" applyAlignment="1">
      <alignment horizontal="center" vertical="center" wrapText="1"/>
    </xf>
    <xf numFmtId="4" fontId="21" fillId="5" borderId="8" xfId="0" applyNumberFormat="1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 wrapText="1"/>
    </xf>
    <xf numFmtId="3" fontId="22" fillId="5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center" vertical="center" wrapText="1"/>
    </xf>
    <xf numFmtId="49" fontId="18" fillId="5" borderId="0" xfId="0" applyNumberFormat="1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justify" vertical="center" wrapText="1"/>
    </xf>
    <xf numFmtId="3" fontId="18" fillId="5" borderId="13" xfId="0" applyNumberFormat="1" applyFont="1" applyFill="1" applyBorder="1" applyAlignment="1">
      <alignment horizontal="center" vertical="center"/>
    </xf>
    <xf numFmtId="3" fontId="6" fillId="5" borderId="13" xfId="0" applyNumberFormat="1" applyFont="1" applyFill="1" applyBorder="1" applyAlignment="1">
      <alignment horizontal="center" vertical="center" wrapText="1"/>
    </xf>
    <xf numFmtId="3" fontId="22" fillId="5" borderId="13" xfId="0" applyNumberFormat="1" applyFont="1" applyFill="1" applyBorder="1" applyAlignment="1">
      <alignment horizontal="center" vertical="center" wrapText="1"/>
    </xf>
    <xf numFmtId="3" fontId="12" fillId="5" borderId="13" xfId="0" applyNumberFormat="1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64" fontId="0" fillId="0" borderId="0" xfId="0" applyNumberFormat="1"/>
    <xf numFmtId="0" fontId="14" fillId="3" borderId="1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/>
    </xf>
    <xf numFmtId="3" fontId="6" fillId="3" borderId="7" xfId="0" applyNumberFormat="1" applyFont="1" applyFill="1" applyBorder="1" applyAlignment="1">
      <alignment horizontal="center" vertical="center" wrapText="1"/>
    </xf>
    <xf numFmtId="4" fontId="21" fillId="0" borderId="8" xfId="0" applyNumberFormat="1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4" fontId="18" fillId="0" borderId="8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8" fillId="0" borderId="9" xfId="0" applyNumberFormat="1" applyFont="1" applyFill="1" applyBorder="1" applyAlignment="1" applyProtection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3" fontId="6" fillId="3" borderId="10" xfId="0" applyNumberFormat="1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justify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center" wrapText="1"/>
    </xf>
    <xf numFmtId="3" fontId="21" fillId="0" borderId="8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1" fontId="18" fillId="0" borderId="10" xfId="0" applyNumberFormat="1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3" fontId="12" fillId="3" borderId="7" xfId="0" applyNumberFormat="1" applyFont="1" applyFill="1" applyBorder="1" applyAlignment="1">
      <alignment horizontal="center" vertical="center" wrapText="1"/>
    </xf>
    <xf numFmtId="3" fontId="12" fillId="3" borderId="10" xfId="0" applyNumberFormat="1" applyFont="1" applyFill="1" applyBorder="1" applyAlignment="1">
      <alignment horizontal="center" vertical="center" wrapText="1"/>
    </xf>
    <xf numFmtId="3" fontId="12" fillId="3" borderId="8" xfId="0" applyNumberFormat="1" applyFont="1" applyFill="1" applyBorder="1" applyAlignment="1">
      <alignment horizontal="center" vertical="center" wrapText="1"/>
    </xf>
    <xf numFmtId="49" fontId="18" fillId="7" borderId="0" xfId="0" applyNumberFormat="1" applyFont="1" applyFill="1" applyBorder="1" applyAlignment="1">
      <alignment horizontal="center" vertical="center" wrapText="1"/>
    </xf>
    <xf numFmtId="0" fontId="18" fillId="7" borderId="0" xfId="0" applyNumberFormat="1" applyFont="1" applyFill="1" applyBorder="1" applyAlignment="1" applyProtection="1">
      <alignment horizontal="left" vertical="center" wrapText="1"/>
    </xf>
    <xf numFmtId="0" fontId="16" fillId="7" borderId="0" xfId="0" applyFont="1" applyFill="1" applyBorder="1" applyAlignment="1">
      <alignment horizontal="center" vertical="center" wrapText="1"/>
    </xf>
    <xf numFmtId="3" fontId="18" fillId="7" borderId="0" xfId="0" applyNumberFormat="1" applyFont="1" applyFill="1" applyBorder="1" applyAlignment="1">
      <alignment horizontal="center" vertical="center"/>
    </xf>
    <xf numFmtId="3" fontId="12" fillId="7" borderId="0" xfId="0" applyNumberFormat="1" applyFont="1" applyFill="1" applyBorder="1" applyAlignment="1">
      <alignment horizontal="center" vertical="center" wrapText="1"/>
    </xf>
    <xf numFmtId="3" fontId="21" fillId="7" borderId="0" xfId="0" applyNumberFormat="1" applyFont="1" applyFill="1" applyBorder="1" applyAlignment="1">
      <alignment horizontal="center" vertical="center" wrapText="1"/>
    </xf>
    <xf numFmtId="4" fontId="21" fillId="7" borderId="0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3" fontId="32" fillId="0" borderId="10" xfId="0" applyNumberFormat="1" applyFont="1" applyFill="1" applyBorder="1" applyAlignment="1">
      <alignment horizontal="center" vertical="center"/>
    </xf>
    <xf numFmtId="3" fontId="33" fillId="0" borderId="8" xfId="0" applyNumberFormat="1" applyFont="1" applyFill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 vertical="center" wrapText="1"/>
    </xf>
    <xf numFmtId="4" fontId="33" fillId="0" borderId="8" xfId="0" applyNumberFormat="1" applyFont="1" applyBorder="1" applyAlignment="1">
      <alignment horizontal="center" vertical="center"/>
    </xf>
    <xf numFmtId="0" fontId="0" fillId="0" borderId="0" xfId="0" applyFont="1"/>
    <xf numFmtId="0" fontId="12" fillId="0" borderId="8" xfId="0" applyNumberFormat="1" applyFont="1" applyFill="1" applyBorder="1" applyAlignment="1" applyProtection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8" fillId="0" borderId="8" xfId="0" applyNumberFormat="1" applyFont="1" applyFill="1" applyBorder="1" applyAlignment="1">
      <alignment horizontal="center" vertical="center" wrapText="1"/>
    </xf>
    <xf numFmtId="0" fontId="22" fillId="0" borderId="8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0" fontId="33" fillId="0" borderId="8" xfId="0" applyNumberFormat="1" applyFont="1" applyFill="1" applyBorder="1" applyAlignment="1" applyProtection="1">
      <alignment horizontal="center" vertical="center" wrapText="1"/>
    </xf>
    <xf numFmtId="1" fontId="34" fillId="0" borderId="10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3" fontId="12" fillId="3" borderId="12" xfId="0" applyNumberFormat="1" applyFont="1" applyFill="1" applyBorder="1" applyAlignment="1">
      <alignment horizontal="center" vertical="center" wrapText="1"/>
    </xf>
    <xf numFmtId="3" fontId="16" fillId="0" borderId="10" xfId="0" applyNumberFormat="1" applyFont="1" applyFill="1" applyBorder="1" applyAlignment="1">
      <alignment horizontal="center" vertical="center"/>
    </xf>
    <xf numFmtId="164" fontId="5" fillId="0" borderId="0" xfId="0" applyNumberFormat="1" applyFont="1"/>
    <xf numFmtId="44" fontId="21" fillId="0" borderId="8" xfId="1" applyFont="1" applyFill="1" applyBorder="1" applyAlignment="1" applyProtection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3" fontId="16" fillId="0" borderId="8" xfId="0" applyNumberFormat="1" applyFont="1" applyFill="1" applyBorder="1" applyAlignment="1">
      <alignment horizontal="center" vertical="center" wrapText="1"/>
    </xf>
    <xf numFmtId="3" fontId="18" fillId="0" borderId="8" xfId="0" applyNumberFormat="1" applyFont="1" applyFill="1" applyBorder="1" applyAlignment="1">
      <alignment horizontal="left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3" fontId="17" fillId="0" borderId="5" xfId="0" applyNumberFormat="1" applyFont="1" applyFill="1" applyBorder="1" applyAlignment="1">
      <alignment horizontal="center" vertical="center" wrapText="1"/>
    </xf>
    <xf numFmtId="3" fontId="17" fillId="0" borderId="6" xfId="0" applyNumberFormat="1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3" fontId="34" fillId="0" borderId="10" xfId="0" applyNumberFormat="1" applyFont="1" applyFill="1" applyBorder="1" applyAlignment="1">
      <alignment horizontal="center" vertical="center"/>
    </xf>
    <xf numFmtId="44" fontId="12" fillId="0" borderId="8" xfId="1" applyFont="1" applyFill="1" applyBorder="1" applyAlignment="1" applyProtection="1">
      <alignment horizontal="left" vertical="center" wrapText="1"/>
    </xf>
    <xf numFmtId="0" fontId="22" fillId="0" borderId="1" xfId="0" applyNumberFormat="1" applyFont="1" applyFill="1" applyBorder="1" applyAlignment="1" applyProtection="1">
      <alignment horizontal="center" vertical="center" wrapText="1"/>
    </xf>
    <xf numFmtId="44" fontId="18" fillId="0" borderId="8" xfId="1" applyFont="1" applyFill="1" applyBorder="1" applyAlignment="1" applyProtection="1">
      <alignment horizontal="left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 applyProtection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center" vertical="center" wrapText="1"/>
    </xf>
    <xf numFmtId="3" fontId="21" fillId="8" borderId="8" xfId="0" applyNumberFormat="1" applyFont="1" applyFill="1" applyBorder="1" applyAlignment="1">
      <alignment horizontal="center" vertical="center" wrapText="1"/>
    </xf>
    <xf numFmtId="4" fontId="36" fillId="6" borderId="8" xfId="0" applyNumberFormat="1" applyFont="1" applyFill="1" applyBorder="1" applyAlignment="1">
      <alignment horizontal="center" vertical="center"/>
    </xf>
    <xf numFmtId="164" fontId="37" fillId="9" borderId="0" xfId="0" applyNumberFormat="1" applyFont="1" applyFill="1" applyAlignment="1">
      <alignment horizontal="center" vertical="center"/>
    </xf>
    <xf numFmtId="164" fontId="38" fillId="0" borderId="0" xfId="0" applyNumberFormat="1" applyFont="1" applyAlignment="1">
      <alignment horizontal="center" vertical="center"/>
    </xf>
    <xf numFmtId="0" fontId="39" fillId="0" borderId="8" xfId="0" applyFont="1" applyFill="1" applyBorder="1" applyAlignment="1">
      <alignment horizontal="center" vertical="center" wrapText="1"/>
    </xf>
    <xf numFmtId="49" fontId="12" fillId="0" borderId="17" xfId="0" applyNumberFormat="1" applyFont="1" applyFill="1" applyBorder="1" applyAlignment="1">
      <alignment vertical="center" wrapText="1"/>
    </xf>
    <xf numFmtId="0" fontId="39" fillId="0" borderId="1" xfId="0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3" fontId="21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8" xfId="0" applyNumberFormat="1" applyFont="1" applyFill="1" applyBorder="1" applyAlignment="1" applyProtection="1">
      <alignment horizontal="justify" vertical="center" wrapText="1"/>
    </xf>
    <xf numFmtId="0" fontId="40" fillId="0" borderId="1" xfId="0" applyFont="1" applyBorder="1" applyAlignment="1">
      <alignment horizontal="center" vertical="center" wrapText="1"/>
    </xf>
    <xf numFmtId="3" fontId="18" fillId="0" borderId="0" xfId="0" applyNumberFormat="1" applyFont="1" applyFill="1" applyBorder="1" applyAlignment="1">
      <alignment horizontal="center" vertical="center"/>
    </xf>
    <xf numFmtId="3" fontId="12" fillId="3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center" vertical="center" wrapText="1"/>
    </xf>
    <xf numFmtId="3" fontId="12" fillId="0" borderId="0" xfId="0" applyNumberFormat="1" applyFont="1" applyBorder="1" applyAlignment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left" vertical="center" wrapText="1" indent="1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6" fillId="10" borderId="8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8" xfId="0" applyNumberFormat="1" applyFont="1" applyFill="1" applyBorder="1" applyAlignment="1" applyProtection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3" fontId="21" fillId="0" borderId="8" xfId="0" applyNumberFormat="1" applyFont="1" applyBorder="1" applyAlignment="1">
      <alignment horizontal="center" vertical="center"/>
    </xf>
    <xf numFmtId="0" fontId="42" fillId="6" borderId="8" xfId="0" applyFont="1" applyFill="1" applyBorder="1" applyAlignment="1">
      <alignment horizontal="left" vertical="center" wrapText="1"/>
    </xf>
    <xf numFmtId="0" fontId="42" fillId="0" borderId="8" xfId="0" applyFont="1" applyFill="1" applyBorder="1" applyAlignment="1">
      <alignment horizontal="justify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42" fillId="0" borderId="8" xfId="0" applyNumberFormat="1" applyFont="1" applyFill="1" applyBorder="1" applyAlignment="1" applyProtection="1">
      <alignment horizontal="justify" vertical="center" wrapText="1"/>
    </xf>
    <xf numFmtId="0" fontId="42" fillId="11" borderId="8" xfId="0" applyFont="1" applyFill="1" applyBorder="1" applyAlignment="1">
      <alignment horizontal="left" vertical="center" wrapText="1"/>
    </xf>
    <xf numFmtId="164" fontId="6" fillId="0" borderId="0" xfId="0" applyNumberFormat="1" applyFont="1" applyFill="1" applyAlignment="1">
      <alignment horizontal="center" vertical="center"/>
    </xf>
    <xf numFmtId="3" fontId="18" fillId="3" borderId="7" xfId="0" applyNumberFormat="1" applyFont="1" applyFill="1" applyBorder="1" applyAlignment="1">
      <alignment horizontal="center" vertical="center" wrapText="1"/>
    </xf>
    <xf numFmtId="3" fontId="18" fillId="3" borderId="8" xfId="0" applyNumberFormat="1" applyFont="1" applyFill="1" applyBorder="1" applyAlignment="1">
      <alignment horizontal="center" vertical="center" wrapText="1"/>
    </xf>
    <xf numFmtId="3" fontId="12" fillId="0" borderId="10" xfId="0" applyNumberFormat="1" applyFont="1" applyFill="1" applyBorder="1" applyAlignment="1">
      <alignment horizontal="center" vertical="center" wrapText="1"/>
    </xf>
    <xf numFmtId="0" fontId="43" fillId="6" borderId="8" xfId="0" applyNumberFormat="1" applyFont="1" applyFill="1" applyBorder="1" applyAlignment="1" applyProtection="1">
      <alignment horizontal="justify" vertical="center" wrapText="1"/>
    </xf>
    <xf numFmtId="0" fontId="15" fillId="6" borderId="8" xfId="0" applyNumberFormat="1" applyFont="1" applyFill="1" applyBorder="1" applyAlignment="1" applyProtection="1">
      <alignment horizontal="justify" vertical="center" wrapText="1"/>
    </xf>
    <xf numFmtId="49" fontId="44" fillId="0" borderId="0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center" wrapText="1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1" fontId="11" fillId="0" borderId="0" xfId="0" applyNumberFormat="1" applyFont="1" applyFill="1" applyAlignment="1">
      <alignment horizontal="center" vertical="center"/>
    </xf>
    <xf numFmtId="1" fontId="11" fillId="3" borderId="0" xfId="0" applyNumberFormat="1" applyFont="1" applyFill="1" applyAlignment="1">
      <alignment horizontal="center" vertical="center"/>
    </xf>
    <xf numFmtId="0" fontId="45" fillId="0" borderId="0" xfId="0" applyFont="1"/>
    <xf numFmtId="0" fontId="45" fillId="0" borderId="0" xfId="0" applyFont="1" applyFill="1" applyAlignment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4" fontId="5" fillId="0" borderId="0" xfId="0" applyNumberFormat="1" applyFont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7;&#1081;&#1089;&#1082;&#1091;&#1088;&#1072;&#1085;&#1090;%20&#1089;%20&#1076;&#1086;&#1087;%20%201%20&#1092;&#1077;&#1074;&#1088;&#1072;&#1083;&#1103;%202023%20&#1075;&#1086;&#107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одопровд и кан."/>
      <sheetName val="до20"/>
      <sheetName val="отопление"/>
      <sheetName val="обойные"/>
      <sheetName val="стекольные"/>
      <sheetName val="печи"/>
      <sheetName val="малярные"/>
      <sheetName val="штукатурные"/>
      <sheetName val="облицовочные"/>
      <sheetName val="двери"/>
      <sheetName val="полы"/>
      <sheetName val="окна"/>
      <sheetName val="электро"/>
      <sheetName val="др.виды"/>
      <sheetName val="благоустройство"/>
      <sheetName val="утепление"/>
      <sheetName val="прейскурант"/>
      <sheetName val="Лист1"/>
      <sheetName val="Лист2"/>
    </sheetNames>
    <sheetDataSet>
      <sheetData sheetId="0">
        <row r="16">
          <cell r="S16">
            <v>1.6106138522240001</v>
          </cell>
        </row>
        <row r="17">
          <cell r="S17">
            <v>1.7322789273920003</v>
          </cell>
        </row>
        <row r="18">
          <cell r="S18">
            <v>1.85394400256</v>
          </cell>
        </row>
        <row r="19">
          <cell r="S19">
            <v>2.0972741528959999</v>
          </cell>
        </row>
        <row r="20">
          <cell r="S20">
            <v>2.5839344535680002</v>
          </cell>
        </row>
        <row r="21">
          <cell r="S21">
            <v>2.8272646039040006</v>
          </cell>
        </row>
        <row r="22">
          <cell r="S22">
            <v>3.0705947542400001</v>
          </cell>
        </row>
        <row r="23">
          <cell r="S23">
            <v>3.829553080288</v>
          </cell>
        </row>
        <row r="25">
          <cell r="S25">
            <v>5.1678689071360004</v>
          </cell>
        </row>
        <row r="26">
          <cell r="S26">
            <v>5.6545292078080012</v>
          </cell>
        </row>
        <row r="27">
          <cell r="S27">
            <v>24.866023934335999</v>
          </cell>
        </row>
        <row r="29">
          <cell r="S29">
            <v>6.4134875338560011</v>
          </cell>
        </row>
        <row r="30">
          <cell r="S30">
            <v>9.9707425887680028</v>
          </cell>
        </row>
        <row r="31">
          <cell r="S31">
            <v>14.165290894559998</v>
          </cell>
        </row>
        <row r="33">
          <cell r="S33">
            <v>5.4749283825599999</v>
          </cell>
        </row>
        <row r="34">
          <cell r="S34">
            <v>6.8653863844799998</v>
          </cell>
        </row>
        <row r="35">
          <cell r="S35">
            <v>9.7621738884799996</v>
          </cell>
        </row>
        <row r="37">
          <cell r="S37">
            <v>0.92697200128000001</v>
          </cell>
        </row>
        <row r="38">
          <cell r="S38">
            <v>1.0275484634188801</v>
          </cell>
        </row>
        <row r="39">
          <cell r="S39">
            <v>1.0986935645171201</v>
          </cell>
        </row>
        <row r="41">
          <cell r="S41">
            <v>8.6034588868799986</v>
          </cell>
        </row>
        <row r="42">
          <cell r="S42">
            <v>9.7274124384320029</v>
          </cell>
        </row>
        <row r="43">
          <cell r="S43">
            <v>11.459691365824</v>
          </cell>
        </row>
        <row r="45">
          <cell r="S45">
            <v>8.7251239620480003</v>
          </cell>
        </row>
        <row r="46">
          <cell r="S46">
            <v>9.1190870625919995</v>
          </cell>
        </row>
        <row r="47">
          <cell r="S47">
            <v>9.6057473632640011</v>
          </cell>
        </row>
        <row r="48">
          <cell r="S48">
            <v>10.092407663936001</v>
          </cell>
        </row>
        <row r="49">
          <cell r="S49">
            <v>10.579067964608001</v>
          </cell>
        </row>
        <row r="50">
          <cell r="S50">
            <v>10.822398114944001</v>
          </cell>
        </row>
        <row r="52">
          <cell r="S52">
            <v>1.9698155027199999</v>
          </cell>
        </row>
        <row r="53">
          <cell r="S53">
            <v>2.4622693784000003</v>
          </cell>
        </row>
        <row r="54">
          <cell r="S54">
            <v>3.7368558801600003</v>
          </cell>
        </row>
        <row r="55">
          <cell r="S55">
            <v>8.1399728862399989</v>
          </cell>
        </row>
        <row r="56">
          <cell r="S56">
            <v>3.7368558801600003</v>
          </cell>
        </row>
        <row r="58">
          <cell r="S58">
            <v>14.426001769920001</v>
          </cell>
        </row>
        <row r="59">
          <cell r="S59">
            <v>14.889487770560002</v>
          </cell>
        </row>
        <row r="60">
          <cell r="S60">
            <v>16.077170647200003</v>
          </cell>
        </row>
        <row r="62">
          <cell r="S62">
            <v>5.3011211323199996</v>
          </cell>
        </row>
        <row r="63">
          <cell r="S63">
            <v>6.3439646337600006</v>
          </cell>
        </row>
        <row r="64">
          <cell r="S64">
            <v>7.6185511355199989</v>
          </cell>
        </row>
        <row r="65">
          <cell r="S65">
            <v>11.645085766080001</v>
          </cell>
        </row>
        <row r="66">
          <cell r="S66">
            <v>4.4320848811199998</v>
          </cell>
        </row>
        <row r="67">
          <cell r="S67">
            <v>2.4622693784000003</v>
          </cell>
        </row>
        <row r="68">
          <cell r="S68">
            <v>64.540425589120005</v>
          </cell>
        </row>
        <row r="69">
          <cell r="S69">
            <v>89.945251999199996</v>
          </cell>
        </row>
        <row r="71">
          <cell r="S71">
            <v>211.66826291727997</v>
          </cell>
        </row>
        <row r="72">
          <cell r="S72">
            <v>253.99032835072001</v>
          </cell>
        </row>
        <row r="73">
          <cell r="S73">
            <v>296.3413616592</v>
          </cell>
        </row>
        <row r="75">
          <cell r="S75">
            <v>195.56212439504</v>
          </cell>
        </row>
        <row r="76">
          <cell r="S76">
            <v>234.66875569903999</v>
          </cell>
        </row>
        <row r="77">
          <cell r="S77">
            <v>273.77538700303995</v>
          </cell>
        </row>
        <row r="79">
          <cell r="S79">
            <v>4.2293097558400001</v>
          </cell>
        </row>
        <row r="80">
          <cell r="S80">
            <v>6.8653863844799998</v>
          </cell>
        </row>
        <row r="82">
          <cell r="S82">
            <v>9.5593987632000008</v>
          </cell>
        </row>
        <row r="83">
          <cell r="S83">
            <v>10.515338639520001</v>
          </cell>
        </row>
        <row r="84">
          <cell r="S84">
            <v>12.079603891679998</v>
          </cell>
        </row>
        <row r="85">
          <cell r="S85">
            <v>11.0077925152</v>
          </cell>
        </row>
        <row r="87">
          <cell r="S87">
            <v>0.63729325088</v>
          </cell>
        </row>
        <row r="88">
          <cell r="S88">
            <v>0.79429913359679993</v>
          </cell>
        </row>
        <row r="89">
          <cell r="S89">
            <v>1.1587150016000001</v>
          </cell>
        </row>
        <row r="91">
          <cell r="S91">
            <v>5.3590568824000009</v>
          </cell>
        </row>
        <row r="92">
          <cell r="S92">
            <v>7.9951335110400006</v>
          </cell>
        </row>
        <row r="94">
          <cell r="S94">
            <v>1.5932331272000002</v>
          </cell>
        </row>
        <row r="95">
          <cell r="S95">
            <v>2.3828974007903998</v>
          </cell>
        </row>
        <row r="96">
          <cell r="S96">
            <v>3.5051128798399995</v>
          </cell>
        </row>
        <row r="98">
          <cell r="S98">
            <v>0.79429913359679993</v>
          </cell>
        </row>
        <row r="99">
          <cell r="S99">
            <v>1.0295182789216</v>
          </cell>
        </row>
        <row r="100">
          <cell r="S100">
            <v>1.1587150016000001</v>
          </cell>
        </row>
        <row r="102">
          <cell r="S102">
            <v>6.9522900096000004</v>
          </cell>
        </row>
        <row r="103">
          <cell r="S103">
            <v>9.935981138719999</v>
          </cell>
        </row>
        <row r="104">
          <cell r="S104">
            <v>2.9836911291200003</v>
          </cell>
        </row>
        <row r="105">
          <cell r="S105">
            <v>9.4435272630399982</v>
          </cell>
        </row>
        <row r="106">
          <cell r="S106">
            <v>19.958865902560003</v>
          </cell>
        </row>
        <row r="107">
          <cell r="S107">
            <v>13.354190393439996</v>
          </cell>
        </row>
        <row r="108">
          <cell r="S108">
            <v>32.299180669599998</v>
          </cell>
        </row>
        <row r="109">
          <cell r="S109">
            <v>6.8653863844799998</v>
          </cell>
        </row>
        <row r="110">
          <cell r="S110">
            <v>14.947423520640001</v>
          </cell>
        </row>
        <row r="111">
          <cell r="S111">
            <v>38.034819927519997</v>
          </cell>
        </row>
        <row r="112">
          <cell r="S112">
            <v>47.623186565759994</v>
          </cell>
        </row>
        <row r="113">
          <cell r="S113">
            <v>6.4598361339200006</v>
          </cell>
        </row>
        <row r="114">
          <cell r="S114">
            <v>61.585702335040004</v>
          </cell>
        </row>
        <row r="115">
          <cell r="S115">
            <v>7.9951335110400006</v>
          </cell>
        </row>
        <row r="116">
          <cell r="S116">
            <v>15.932331272000004</v>
          </cell>
        </row>
        <row r="117">
          <cell r="S117">
            <v>22.04455290544</v>
          </cell>
        </row>
        <row r="118">
          <cell r="S118">
            <v>19.147765401439997</v>
          </cell>
        </row>
        <row r="119">
          <cell r="S119">
            <v>2.2015585030400002</v>
          </cell>
        </row>
        <row r="120">
          <cell r="S120">
            <v>3.5051128798399995</v>
          </cell>
        </row>
        <row r="121">
          <cell r="S121">
            <v>16.888271148320001</v>
          </cell>
        </row>
        <row r="122">
          <cell r="S122">
            <v>16.511688772800003</v>
          </cell>
        </row>
        <row r="124">
          <cell r="S124">
            <v>6.1411895084800001</v>
          </cell>
        </row>
        <row r="125">
          <cell r="S125">
            <v>6.8943542595199983</v>
          </cell>
        </row>
        <row r="126">
          <cell r="S126">
            <v>7.5026796353599989</v>
          </cell>
        </row>
        <row r="127">
          <cell r="S127">
            <v>9.3566236379199985</v>
          </cell>
        </row>
        <row r="128">
          <cell r="S128">
            <v>10.225659889120001</v>
          </cell>
        </row>
        <row r="129">
          <cell r="S129">
            <v>14.889487770560002</v>
          </cell>
        </row>
        <row r="130">
          <cell r="S130">
            <v>15.381941646240003</v>
          </cell>
        </row>
        <row r="131">
          <cell r="S131">
            <v>6.9522900096000004</v>
          </cell>
        </row>
        <row r="132">
          <cell r="S132">
            <v>14.049419394399997</v>
          </cell>
        </row>
        <row r="133">
          <cell r="S133">
            <v>7.6185511355199989</v>
          </cell>
        </row>
        <row r="134">
          <cell r="S134">
            <v>4.4031170060800005</v>
          </cell>
        </row>
        <row r="136">
          <cell r="S136">
            <v>16.859303273280005</v>
          </cell>
        </row>
        <row r="137">
          <cell r="S137">
            <v>23.261203657120006</v>
          </cell>
        </row>
        <row r="138">
          <cell r="S138">
            <v>32.009501919200005</v>
          </cell>
        </row>
        <row r="139">
          <cell r="S139">
            <v>25.723473035519998</v>
          </cell>
        </row>
        <row r="140">
          <cell r="S140">
            <v>44.320848811200001</v>
          </cell>
        </row>
        <row r="141">
          <cell r="S141">
            <v>33.226152670880005</v>
          </cell>
        </row>
        <row r="142">
          <cell r="S142">
            <v>24.622693784000003</v>
          </cell>
        </row>
        <row r="143">
          <cell r="S143">
            <v>15.497813146399999</v>
          </cell>
        </row>
        <row r="144">
          <cell r="S144">
            <v>25.839344535679999</v>
          </cell>
        </row>
        <row r="145">
          <cell r="S145">
            <v>30.763883292480006</v>
          </cell>
        </row>
        <row r="146">
          <cell r="S146">
            <v>61.933316835520017</v>
          </cell>
        </row>
        <row r="147">
          <cell r="S147">
            <v>9.2697200128000006</v>
          </cell>
        </row>
        <row r="148">
          <cell r="S148">
            <v>12.079603891679998</v>
          </cell>
        </row>
        <row r="149">
          <cell r="S149">
            <v>3.0705947542400001</v>
          </cell>
        </row>
        <row r="150">
          <cell r="S150">
            <v>7.386808135199999</v>
          </cell>
        </row>
        <row r="151">
          <cell r="S151">
            <v>14.165290894559998</v>
          </cell>
        </row>
        <row r="152">
          <cell r="S152">
            <v>5.7646071329600002</v>
          </cell>
        </row>
        <row r="153">
          <cell r="S153">
            <v>4.9824745068799992</v>
          </cell>
        </row>
        <row r="154">
          <cell r="S154">
            <v>13.412126143520002</v>
          </cell>
        </row>
        <row r="155">
          <cell r="S155">
            <v>8.8641697622399995</v>
          </cell>
        </row>
        <row r="156">
          <cell r="S156">
            <v>13.527997643680003</v>
          </cell>
        </row>
        <row r="157">
          <cell r="S157">
            <v>22.160424405600001</v>
          </cell>
        </row>
        <row r="158">
          <cell r="S158">
            <v>15.990267022080001</v>
          </cell>
        </row>
        <row r="159">
          <cell r="S159">
            <v>18.452536400479996</v>
          </cell>
        </row>
        <row r="160">
          <cell r="S160">
            <v>4.0844703806400009</v>
          </cell>
        </row>
        <row r="161">
          <cell r="S161">
            <v>17.844211024640003</v>
          </cell>
        </row>
        <row r="162">
          <cell r="S162">
            <v>4.0844703806400009</v>
          </cell>
        </row>
        <row r="163">
          <cell r="S163">
            <v>4.8666030067200001</v>
          </cell>
        </row>
        <row r="164">
          <cell r="S164">
            <v>4.3162133809599998</v>
          </cell>
        </row>
        <row r="165">
          <cell r="S165">
            <v>9.9649490137599983</v>
          </cell>
        </row>
        <row r="166">
          <cell r="S166">
            <v>4.0844703806400009</v>
          </cell>
        </row>
        <row r="167">
          <cell r="S167">
            <v>4.4320848811199998</v>
          </cell>
        </row>
        <row r="168">
          <cell r="S168">
            <v>98.461807260960001</v>
          </cell>
        </row>
        <row r="169">
          <cell r="S169">
            <v>6.401900383840001</v>
          </cell>
        </row>
        <row r="170">
          <cell r="S170">
            <v>9.0090091374400014</v>
          </cell>
        </row>
        <row r="171">
          <cell r="S171">
            <v>10.457402889440001</v>
          </cell>
        </row>
        <row r="172">
          <cell r="S172">
            <v>2.4622693784000003</v>
          </cell>
        </row>
        <row r="173">
          <cell r="S173">
            <v>7.386808135199999</v>
          </cell>
        </row>
        <row r="174">
          <cell r="S174">
            <v>4.3162133809599998</v>
          </cell>
        </row>
        <row r="175">
          <cell r="S175">
            <v>6.5467397590399985</v>
          </cell>
        </row>
        <row r="176">
          <cell r="S176">
            <v>8.8641697622399995</v>
          </cell>
        </row>
        <row r="177">
          <cell r="S177">
            <v>2.3701515357727998</v>
          </cell>
        </row>
        <row r="178">
          <cell r="S178">
            <v>34.240028297279999</v>
          </cell>
        </row>
        <row r="179">
          <cell r="S179">
            <v>5.2605661072640002</v>
          </cell>
        </row>
        <row r="180">
          <cell r="S180">
            <v>3.6789201300800007</v>
          </cell>
        </row>
        <row r="181">
          <cell r="S181">
            <v>5.7935750080000004</v>
          </cell>
        </row>
        <row r="182">
          <cell r="S182">
            <v>6.9522900096000004</v>
          </cell>
        </row>
        <row r="183">
          <cell r="S183">
            <v>5.7935750080000004</v>
          </cell>
        </row>
        <row r="184">
          <cell r="S184">
            <v>6.9522900096000004</v>
          </cell>
        </row>
        <row r="185">
          <cell r="S185">
            <v>3.0705947542400001</v>
          </cell>
        </row>
        <row r="187">
          <cell r="S187">
            <v>6.1411895084800001</v>
          </cell>
        </row>
        <row r="188">
          <cell r="S188">
            <v>7.386808135199999</v>
          </cell>
        </row>
        <row r="189">
          <cell r="S189">
            <v>8.6034588868799986</v>
          </cell>
        </row>
        <row r="191">
          <cell r="S191">
            <v>7.386808135199999</v>
          </cell>
        </row>
        <row r="192">
          <cell r="S192">
            <v>8.6034588868799986</v>
          </cell>
        </row>
        <row r="193">
          <cell r="S193">
            <v>9.8490775136000011</v>
          </cell>
        </row>
        <row r="194">
          <cell r="S194">
            <v>55.386577076480002</v>
          </cell>
        </row>
        <row r="195">
          <cell r="S195">
            <v>37.861012677280002</v>
          </cell>
        </row>
        <row r="196">
          <cell r="S196">
            <v>40.612960806079997</v>
          </cell>
        </row>
        <row r="197">
          <cell r="S197">
            <v>6.6626112592000002</v>
          </cell>
        </row>
        <row r="199">
          <cell r="S199">
            <v>17.612468024320002</v>
          </cell>
        </row>
        <row r="200">
          <cell r="S200">
            <v>13.527997643680003</v>
          </cell>
        </row>
        <row r="201">
          <cell r="R201">
            <v>7.9991890135456005</v>
          </cell>
        </row>
        <row r="202">
          <cell r="R202">
            <v>11.065728265280001</v>
          </cell>
        </row>
        <row r="203">
          <cell r="R203">
            <v>4.0583992931040003</v>
          </cell>
        </row>
        <row r="204">
          <cell r="R204">
            <v>12.734277867584002</v>
          </cell>
        </row>
        <row r="205">
          <cell r="R205">
            <v>10.579067964608001</v>
          </cell>
        </row>
        <row r="206">
          <cell r="R206">
            <v>12.311346892000001</v>
          </cell>
        </row>
        <row r="207">
          <cell r="R207">
            <v>9.8490775136000011</v>
          </cell>
        </row>
      </sheetData>
      <sheetData sheetId="1" refreshError="1"/>
      <sheetData sheetId="2">
        <row r="17">
          <cell r="S17">
            <v>6.8943542595199983</v>
          </cell>
        </row>
        <row r="19">
          <cell r="S19">
            <v>14.165290894559998</v>
          </cell>
        </row>
        <row r="20">
          <cell r="S20">
            <v>23.37707515728</v>
          </cell>
        </row>
        <row r="21">
          <cell r="S21">
            <v>1.9124591101407999</v>
          </cell>
        </row>
        <row r="23">
          <cell r="S23">
            <v>4.5479563812799997</v>
          </cell>
        </row>
        <row r="24">
          <cell r="S24">
            <v>7.386808135199999</v>
          </cell>
        </row>
        <row r="26">
          <cell r="S26">
            <v>11.934764516480001</v>
          </cell>
        </row>
        <row r="27">
          <cell r="S27">
            <v>12.195475391840001</v>
          </cell>
        </row>
        <row r="28">
          <cell r="S28">
            <v>14.773616270399998</v>
          </cell>
        </row>
        <row r="29">
          <cell r="S29">
            <v>12.062802524156801</v>
          </cell>
        </row>
        <row r="30">
          <cell r="S30">
            <v>3.192259829408</v>
          </cell>
        </row>
        <row r="31">
          <cell r="S31">
            <v>3.5010573773344</v>
          </cell>
        </row>
        <row r="32">
          <cell r="S32">
            <v>2.4622693784000003</v>
          </cell>
        </row>
        <row r="33">
          <cell r="S33">
            <v>66.481273216800005</v>
          </cell>
        </row>
        <row r="34">
          <cell r="S34">
            <v>4.4378784561279998</v>
          </cell>
        </row>
        <row r="35">
          <cell r="S35">
            <v>3.192259829408</v>
          </cell>
        </row>
        <row r="36">
          <cell r="S36">
            <v>36.099765874847996</v>
          </cell>
        </row>
        <row r="37">
          <cell r="S37">
            <v>23.125054644431998</v>
          </cell>
        </row>
        <row r="38">
          <cell r="S38">
            <v>17.0348485960224</v>
          </cell>
        </row>
        <row r="40">
          <cell r="S40">
            <v>21.536456377238398</v>
          </cell>
        </row>
        <row r="41">
          <cell r="S41">
            <v>27.626662425648</v>
          </cell>
        </row>
        <row r="42">
          <cell r="S42">
            <v>16.917239023360001</v>
          </cell>
        </row>
        <row r="44">
          <cell r="S44">
            <v>12.253411141920003</v>
          </cell>
        </row>
        <row r="45">
          <cell r="S45">
            <v>15.494337001395198</v>
          </cell>
        </row>
        <row r="47">
          <cell r="S47">
            <v>3.5010573773344</v>
          </cell>
        </row>
        <row r="48">
          <cell r="S48">
            <v>4.0601373656064004</v>
          </cell>
        </row>
        <row r="49">
          <cell r="S49">
            <v>5.0896556445280003</v>
          </cell>
        </row>
        <row r="50">
          <cell r="S50">
            <v>5.0462038319680005</v>
          </cell>
        </row>
        <row r="51">
          <cell r="S51">
            <v>2.8243678164000001</v>
          </cell>
        </row>
        <row r="52">
          <cell r="S52">
            <v>28.817242089792</v>
          </cell>
        </row>
        <row r="53">
          <cell r="S53">
            <v>18.829118776000001</v>
          </cell>
        </row>
      </sheetData>
      <sheetData sheetId="3">
        <row r="15">
          <cell r="S15">
            <v>2.5891486710752001</v>
          </cell>
        </row>
        <row r="16">
          <cell r="S16">
            <v>3.4471771297599991</v>
          </cell>
        </row>
        <row r="17">
          <cell r="S17">
            <v>6.1411895084800001</v>
          </cell>
        </row>
        <row r="18">
          <cell r="S18">
            <v>0.34761450047999998</v>
          </cell>
        </row>
        <row r="19">
          <cell r="S19">
            <v>0.48666030067200006</v>
          </cell>
        </row>
        <row r="20">
          <cell r="S20">
            <v>0.60832537584000002</v>
          </cell>
        </row>
        <row r="21">
          <cell r="S21">
            <v>3.192259829408</v>
          </cell>
        </row>
        <row r="22">
          <cell r="S22">
            <v>4.5595435312959998</v>
          </cell>
        </row>
        <row r="23">
          <cell r="S23">
            <v>7.1434779848640009</v>
          </cell>
        </row>
        <row r="25">
          <cell r="S25">
            <v>9.1190870625919995</v>
          </cell>
        </row>
        <row r="26">
          <cell r="S26">
            <v>4.1945483057919999</v>
          </cell>
        </row>
        <row r="28">
          <cell r="S28">
            <v>6.4134875338560011</v>
          </cell>
        </row>
        <row r="29">
          <cell r="S29">
            <v>2.7055995287360002</v>
          </cell>
        </row>
        <row r="30">
          <cell r="S30">
            <v>12.919672267840001</v>
          </cell>
        </row>
        <row r="31">
          <cell r="S31">
            <v>0.78213262608000012</v>
          </cell>
        </row>
        <row r="32">
          <cell r="S32">
            <v>0.78213262608000012</v>
          </cell>
        </row>
        <row r="33">
          <cell r="S33">
            <v>0.18307697025280004</v>
          </cell>
        </row>
        <row r="34">
          <cell r="S34">
            <v>6.4430347663967993</v>
          </cell>
        </row>
        <row r="35">
          <cell r="S35">
            <v>8.355493876537599</v>
          </cell>
        </row>
        <row r="36">
          <cell r="S36">
            <v>0.72999045100799997</v>
          </cell>
        </row>
        <row r="37">
          <cell r="S37">
            <v>2.5839344535680002</v>
          </cell>
        </row>
      </sheetData>
      <sheetData sheetId="4">
        <row r="15">
          <cell r="S15">
            <v>5.0404102569599996</v>
          </cell>
        </row>
        <row r="16">
          <cell r="S16">
            <v>4.2003418807999999</v>
          </cell>
        </row>
        <row r="18">
          <cell r="S18">
            <v>5.3011211323199996</v>
          </cell>
        </row>
        <row r="19">
          <cell r="S19">
            <v>4.6927957564800007</v>
          </cell>
        </row>
        <row r="21">
          <cell r="S21">
            <v>10.94985676512</v>
          </cell>
        </row>
        <row r="22">
          <cell r="S22">
            <v>5.1562817571199995</v>
          </cell>
        </row>
        <row r="23">
          <cell r="S23">
            <v>4.6927957564800007</v>
          </cell>
        </row>
        <row r="24">
          <cell r="S24">
            <v>4.0844703806400009</v>
          </cell>
        </row>
        <row r="26">
          <cell r="S26">
            <v>9.7332060134400002</v>
          </cell>
        </row>
        <row r="27">
          <cell r="S27">
            <v>4.8086672566399997</v>
          </cell>
        </row>
        <row r="28">
          <cell r="S28">
            <v>4.3162133809599998</v>
          </cell>
        </row>
        <row r="29">
          <cell r="S29">
            <v>11.70302151616</v>
          </cell>
        </row>
        <row r="30">
          <cell r="S30">
            <v>3.2565685119968002</v>
          </cell>
        </row>
        <row r="32">
          <cell r="S32">
            <v>10.521132214528</v>
          </cell>
        </row>
        <row r="33">
          <cell r="S33">
            <v>7.7077721906431993</v>
          </cell>
        </row>
        <row r="34">
          <cell r="S34">
            <v>5.5206976251232005</v>
          </cell>
        </row>
        <row r="36">
          <cell r="S36">
            <v>4.8173576191520002</v>
          </cell>
        </row>
        <row r="37">
          <cell r="S37">
            <v>3.6708091250687995</v>
          </cell>
        </row>
        <row r="38">
          <cell r="S38">
            <v>2.5532285060255999</v>
          </cell>
        </row>
        <row r="39">
          <cell r="S39">
            <v>3.9309406429279994</v>
          </cell>
        </row>
      </sheetData>
      <sheetData sheetId="5">
        <row r="17">
          <cell r="S17">
            <v>110.043163701952</v>
          </cell>
        </row>
        <row r="18">
          <cell r="S18">
            <v>79.290288201987195</v>
          </cell>
        </row>
        <row r="19">
          <cell r="S19">
            <v>66.992266532505624</v>
          </cell>
        </row>
        <row r="20">
          <cell r="S20">
            <v>202.24211637926399</v>
          </cell>
        </row>
        <row r="21">
          <cell r="S21">
            <v>180.811682424672</v>
          </cell>
        </row>
        <row r="22">
          <cell r="S22">
            <v>175.03548814169602</v>
          </cell>
        </row>
        <row r="23">
          <cell r="S23">
            <v>74.060126776365195</v>
          </cell>
        </row>
        <row r="24">
          <cell r="S24">
            <v>2.6598882219228797</v>
          </cell>
        </row>
        <row r="25">
          <cell r="S25">
            <v>15.261435286073597</v>
          </cell>
        </row>
        <row r="26">
          <cell r="S26">
            <v>37.894615412326402</v>
          </cell>
        </row>
        <row r="27">
          <cell r="S27">
            <v>12.514122017280002</v>
          </cell>
        </row>
        <row r="28">
          <cell r="S28">
            <v>21.418846804575999</v>
          </cell>
        </row>
        <row r="29">
          <cell r="S29">
            <v>29.215260692841596</v>
          </cell>
        </row>
        <row r="30">
          <cell r="S30">
            <v>15.004779913219201</v>
          </cell>
        </row>
        <row r="31">
          <cell r="S31">
            <v>6.766895609344</v>
          </cell>
        </row>
        <row r="32">
          <cell r="S32">
            <v>11.179861692937601</v>
          </cell>
        </row>
        <row r="33">
          <cell r="S33">
            <v>5.09834600704</v>
          </cell>
        </row>
        <row r="34">
          <cell r="S34">
            <v>107.09481338038078</v>
          </cell>
        </row>
        <row r="35">
          <cell r="S35">
            <v>128.71701466773757</v>
          </cell>
        </row>
        <row r="36">
          <cell r="S36">
            <v>24.622693784000003</v>
          </cell>
        </row>
        <row r="37">
          <cell r="S37">
            <v>23.37707515728</v>
          </cell>
        </row>
        <row r="38">
          <cell r="S38">
            <v>32.009501919200005</v>
          </cell>
        </row>
        <row r="39">
          <cell r="S39">
            <v>17.2358856488</v>
          </cell>
        </row>
        <row r="40">
          <cell r="S40">
            <v>25.839344535680002</v>
          </cell>
        </row>
        <row r="42">
          <cell r="S42">
            <v>46.418122964096</v>
          </cell>
        </row>
        <row r="43">
          <cell r="S43">
            <v>41.858579432799999</v>
          </cell>
        </row>
        <row r="45">
          <cell r="S45">
            <v>34.848353673120002</v>
          </cell>
        </row>
        <row r="46">
          <cell r="S46">
            <v>31.401176543360002</v>
          </cell>
        </row>
        <row r="48">
          <cell r="S48">
            <v>59.216130156768003</v>
          </cell>
        </row>
        <row r="49">
          <cell r="S49">
            <v>53.410967998752014</v>
          </cell>
        </row>
        <row r="51">
          <cell r="S51">
            <v>44.320848811200001</v>
          </cell>
        </row>
        <row r="52">
          <cell r="S52">
            <v>40.004635430240008</v>
          </cell>
        </row>
        <row r="54">
          <cell r="S54">
            <v>4.9245387568000005</v>
          </cell>
        </row>
        <row r="55">
          <cell r="S55">
            <v>6.0195244333120002</v>
          </cell>
        </row>
        <row r="56">
          <cell r="S56">
            <v>10.700733039776001</v>
          </cell>
        </row>
        <row r="57">
          <cell r="S57">
            <v>27.328293312736001</v>
          </cell>
        </row>
        <row r="58">
          <cell r="S58">
            <v>30.885548367647999</v>
          </cell>
        </row>
        <row r="59">
          <cell r="S59">
            <v>8.3601287365440005</v>
          </cell>
        </row>
        <row r="60">
          <cell r="S60">
            <v>1.6911445448352</v>
          </cell>
        </row>
        <row r="61">
          <cell r="S61">
            <v>2.3371281582272001</v>
          </cell>
        </row>
        <row r="62">
          <cell r="S62">
            <v>19.437444151839998</v>
          </cell>
        </row>
        <row r="63">
          <cell r="S63">
            <v>25.251296672367999</v>
          </cell>
        </row>
        <row r="64">
          <cell r="S64">
            <v>6.7356103043008</v>
          </cell>
        </row>
        <row r="65">
          <cell r="S65">
            <v>4.9210626117952003</v>
          </cell>
        </row>
        <row r="66">
          <cell r="S66">
            <v>5.9725964757472001</v>
          </cell>
        </row>
        <row r="67">
          <cell r="S67">
            <v>11.179861692937601</v>
          </cell>
        </row>
        <row r="69">
          <cell r="S69">
            <v>17.479215799136</v>
          </cell>
        </row>
        <row r="70">
          <cell r="S70">
            <v>23.029460656800001</v>
          </cell>
        </row>
        <row r="71">
          <cell r="S71">
            <v>21.536456377238398</v>
          </cell>
        </row>
        <row r="73">
          <cell r="S73">
            <v>26.476637786560005</v>
          </cell>
        </row>
        <row r="74">
          <cell r="S74">
            <v>29.279569375430395</v>
          </cell>
        </row>
        <row r="75">
          <cell r="S75">
            <v>15.681469474153598</v>
          </cell>
        </row>
        <row r="76">
          <cell r="S76">
            <v>25.109354084671995</v>
          </cell>
        </row>
        <row r="77">
          <cell r="S77">
            <v>8.4731034491999999</v>
          </cell>
        </row>
        <row r="78">
          <cell r="S78">
            <v>18.330871325312</v>
          </cell>
        </row>
        <row r="79">
          <cell r="S79">
            <v>22.213145938172801</v>
          </cell>
        </row>
        <row r="81">
          <cell r="S81">
            <v>28.544944064415997</v>
          </cell>
        </row>
        <row r="82">
          <cell r="S82">
            <v>39.121694599020792</v>
          </cell>
        </row>
        <row r="83">
          <cell r="S83">
            <v>18.947307706163201</v>
          </cell>
        </row>
        <row r="84">
          <cell r="S84">
            <v>12.415631242144002</v>
          </cell>
        </row>
        <row r="85">
          <cell r="S85">
            <v>5.1678689071360004</v>
          </cell>
        </row>
        <row r="86">
          <cell r="S86">
            <v>153.72671926227201</v>
          </cell>
        </row>
        <row r="87">
          <cell r="S87">
            <v>115.33269768425599</v>
          </cell>
        </row>
        <row r="88">
          <cell r="S88">
            <v>15.393459273355903</v>
          </cell>
        </row>
        <row r="89">
          <cell r="S89">
            <v>2.5532285060255999</v>
          </cell>
        </row>
      </sheetData>
      <sheetData sheetId="6">
        <row r="15">
          <cell r="S15">
            <v>4.7368269265408003</v>
          </cell>
        </row>
        <row r="16">
          <cell r="S16">
            <v>3.5010573773344</v>
          </cell>
        </row>
        <row r="17">
          <cell r="S17">
            <v>4.5016077812160002</v>
          </cell>
        </row>
        <row r="18">
          <cell r="S18">
            <v>5.5311260601376011</v>
          </cell>
        </row>
        <row r="19">
          <cell r="S19">
            <v>0.85165552617600015</v>
          </cell>
        </row>
        <row r="20">
          <cell r="S20">
            <v>0.97332060134400011</v>
          </cell>
        </row>
        <row r="21">
          <cell r="S21">
            <v>4.5016077812160002</v>
          </cell>
        </row>
        <row r="22">
          <cell r="S22">
            <v>5.5311260601376011</v>
          </cell>
        </row>
        <row r="23">
          <cell r="S23">
            <v>0.97332060134400011</v>
          </cell>
        </row>
        <row r="24">
          <cell r="S24">
            <v>1.21665075168</v>
          </cell>
        </row>
        <row r="25">
          <cell r="S25">
            <v>0.97332060134400011</v>
          </cell>
        </row>
        <row r="26">
          <cell r="S26">
            <v>3.6789201300800007</v>
          </cell>
        </row>
        <row r="27">
          <cell r="S27">
            <v>2.5532285060255999</v>
          </cell>
        </row>
        <row r="28">
          <cell r="S28">
            <v>0.62628545836479999</v>
          </cell>
        </row>
        <row r="29">
          <cell r="S29">
            <v>0.33718606546560004</v>
          </cell>
        </row>
        <row r="30">
          <cell r="S30">
            <v>1.2357695492064</v>
          </cell>
        </row>
        <row r="31">
          <cell r="S31">
            <v>1.4709886945312003</v>
          </cell>
        </row>
        <row r="32">
          <cell r="S32">
            <v>6.1411895084800001</v>
          </cell>
        </row>
        <row r="33">
          <cell r="S33">
            <v>7.5026796353599989</v>
          </cell>
        </row>
        <row r="34">
          <cell r="S34">
            <v>4.0844703806400009</v>
          </cell>
        </row>
        <row r="35">
          <cell r="S35">
            <v>6.0253180083200002</v>
          </cell>
        </row>
        <row r="36">
          <cell r="S36">
            <v>7.0102257596799991</v>
          </cell>
        </row>
        <row r="37">
          <cell r="S37">
            <v>8.6034588868799986</v>
          </cell>
        </row>
        <row r="38">
          <cell r="S38">
            <v>6.0253180083200002</v>
          </cell>
        </row>
        <row r="39">
          <cell r="S39">
            <v>11.065728265280001</v>
          </cell>
        </row>
        <row r="40">
          <cell r="S40">
            <v>2.9547232540799997</v>
          </cell>
        </row>
        <row r="41">
          <cell r="S41">
            <v>16.743431773120001</v>
          </cell>
        </row>
        <row r="42">
          <cell r="S42">
            <v>4.6927957564800007</v>
          </cell>
        </row>
        <row r="43">
          <cell r="S43">
            <v>2.8388517539200002</v>
          </cell>
        </row>
        <row r="44">
          <cell r="S44">
            <v>12.415631242144002</v>
          </cell>
        </row>
        <row r="45">
          <cell r="S45">
            <v>1.3533791218688001</v>
          </cell>
        </row>
        <row r="46">
          <cell r="S46">
            <v>2.9419773890624006</v>
          </cell>
        </row>
        <row r="48">
          <cell r="S48">
            <v>0.91190870625920006</v>
          </cell>
        </row>
        <row r="49">
          <cell r="S49">
            <v>1.118159976544</v>
          </cell>
        </row>
        <row r="50">
          <cell r="S50">
            <v>3.9425277929440004</v>
          </cell>
        </row>
        <row r="51">
          <cell r="S51">
            <v>7.6788043156032009</v>
          </cell>
        </row>
        <row r="53">
          <cell r="S53">
            <v>0.55907998827200001</v>
          </cell>
        </row>
        <row r="54">
          <cell r="S54">
            <v>1.2357695492064</v>
          </cell>
        </row>
        <row r="56">
          <cell r="S56">
            <v>0.85165552617600015</v>
          </cell>
        </row>
        <row r="57">
          <cell r="S57">
            <v>1.4889487770560002</v>
          </cell>
        </row>
        <row r="58">
          <cell r="S58">
            <v>1.85394400256</v>
          </cell>
        </row>
        <row r="60">
          <cell r="S60">
            <v>0.72999045100799997</v>
          </cell>
        </row>
        <row r="61">
          <cell r="S61">
            <v>1.9756090777280002</v>
          </cell>
        </row>
        <row r="63">
          <cell r="S63">
            <v>0.97332060134400011</v>
          </cell>
        </row>
        <row r="64">
          <cell r="S64">
            <v>2.3406043032319999</v>
          </cell>
        </row>
        <row r="66">
          <cell r="S66">
            <v>1.0949856765120001</v>
          </cell>
        </row>
        <row r="67">
          <cell r="S67">
            <v>2.8272646039040006</v>
          </cell>
        </row>
        <row r="69">
          <cell r="S69">
            <v>1.6106138522240001</v>
          </cell>
        </row>
        <row r="70">
          <cell r="S70">
            <v>4.0728832306240008</v>
          </cell>
        </row>
        <row r="72">
          <cell r="S72">
            <v>2.0277512527999999</v>
          </cell>
        </row>
        <row r="73">
          <cell r="S73">
            <v>3.2733698795199992</v>
          </cell>
        </row>
        <row r="75">
          <cell r="S75">
            <v>4.1777469382687995</v>
          </cell>
        </row>
        <row r="76">
          <cell r="S76">
            <v>7.1197243273312001</v>
          </cell>
        </row>
        <row r="78">
          <cell r="S78">
            <v>1.7948495374784001</v>
          </cell>
        </row>
        <row r="79">
          <cell r="S79">
            <v>2.9419773890624006</v>
          </cell>
        </row>
        <row r="81">
          <cell r="S81">
            <v>3.5010573773344</v>
          </cell>
        </row>
        <row r="82">
          <cell r="S82">
            <v>6.207815621072001</v>
          </cell>
        </row>
        <row r="84">
          <cell r="S84">
            <v>3.1482286593472013</v>
          </cell>
        </row>
        <row r="85">
          <cell r="S85">
            <v>5.1782973421504002</v>
          </cell>
        </row>
        <row r="87">
          <cell r="S87">
            <v>4.9720460718656003</v>
          </cell>
        </row>
        <row r="88">
          <cell r="S88">
            <v>6.5316764640191991</v>
          </cell>
        </row>
        <row r="90">
          <cell r="S90">
            <v>6.4430347663967993</v>
          </cell>
        </row>
        <row r="91">
          <cell r="S91">
            <v>8.4731034491999999</v>
          </cell>
        </row>
        <row r="93">
          <cell r="S93">
            <v>4.7368269265408003</v>
          </cell>
        </row>
        <row r="94">
          <cell r="S94">
            <v>6.4430347663967993</v>
          </cell>
        </row>
        <row r="96">
          <cell r="S96">
            <v>2.4715390984128001</v>
          </cell>
        </row>
        <row r="97">
          <cell r="S97">
            <v>3.383447804672</v>
          </cell>
        </row>
        <row r="99">
          <cell r="S99">
            <v>4.0601373656064004</v>
          </cell>
        </row>
        <row r="100">
          <cell r="S100">
            <v>6.207815621072001</v>
          </cell>
        </row>
        <row r="102">
          <cell r="S102">
            <v>5.7663452054624003</v>
          </cell>
        </row>
        <row r="103">
          <cell r="S103">
            <v>6.8845051820063992</v>
          </cell>
        </row>
        <row r="105">
          <cell r="S105">
            <v>3.7362765226592005</v>
          </cell>
        </row>
        <row r="106">
          <cell r="S106">
            <v>4.6192173538783994</v>
          </cell>
        </row>
        <row r="108">
          <cell r="S108">
            <v>4.0555025055999998</v>
          </cell>
        </row>
        <row r="109">
          <cell r="S109">
            <v>5.854986903084801</v>
          </cell>
        </row>
        <row r="111">
          <cell r="S111">
            <v>5.09834600704</v>
          </cell>
        </row>
        <row r="112">
          <cell r="S112">
            <v>7.0021147546688001</v>
          </cell>
        </row>
        <row r="114">
          <cell r="S114">
            <v>0.32756873095232003</v>
          </cell>
        </row>
        <row r="115">
          <cell r="S115">
            <v>0.39981461130207996</v>
          </cell>
        </row>
        <row r="117">
          <cell r="S117">
            <v>0.38057994227552</v>
          </cell>
        </row>
        <row r="118">
          <cell r="S118">
            <v>0.45282582262528004</v>
          </cell>
        </row>
      </sheetData>
      <sheetData sheetId="7">
        <row r="14">
          <cell r="S14">
            <v>9.2407521377599995</v>
          </cell>
        </row>
        <row r="15">
          <cell r="S15">
            <v>7.6185511355199989</v>
          </cell>
        </row>
        <row r="16">
          <cell r="S16">
            <v>8.7193303870399994</v>
          </cell>
        </row>
        <row r="17">
          <cell r="S17">
            <v>9.8490775136000011</v>
          </cell>
        </row>
        <row r="18">
          <cell r="S18">
            <v>8.1110050111999996</v>
          </cell>
        </row>
        <row r="19">
          <cell r="S19">
            <v>9.2407521377599995</v>
          </cell>
        </row>
        <row r="20">
          <cell r="S20">
            <v>25.231019159840002</v>
          </cell>
        </row>
        <row r="21">
          <cell r="S21">
            <v>27.461545537919999</v>
          </cell>
        </row>
        <row r="22">
          <cell r="S22">
            <v>3.6209843800000008</v>
          </cell>
        </row>
        <row r="23">
          <cell r="S23">
            <v>4.7507315065600002</v>
          </cell>
        </row>
        <row r="24">
          <cell r="S24">
            <v>1.7960082524800001</v>
          </cell>
        </row>
        <row r="25">
          <cell r="S25">
            <v>2.2594942531200002</v>
          </cell>
        </row>
        <row r="26">
          <cell r="S26">
            <v>7.27093663504</v>
          </cell>
        </row>
        <row r="27">
          <cell r="S27">
            <v>3.0705947542400001</v>
          </cell>
        </row>
        <row r="28">
          <cell r="S28">
            <v>6.7784827593600001</v>
          </cell>
        </row>
        <row r="29">
          <cell r="S29">
            <v>12.311346892000001</v>
          </cell>
        </row>
        <row r="30">
          <cell r="S30">
            <v>9.1248806375999987</v>
          </cell>
        </row>
        <row r="31">
          <cell r="S31">
            <v>13.527997643680003</v>
          </cell>
        </row>
        <row r="32">
          <cell r="S32">
            <v>6.5467397590399985</v>
          </cell>
        </row>
        <row r="33">
          <cell r="S33">
            <v>10.457402889440001</v>
          </cell>
        </row>
        <row r="34">
          <cell r="S34">
            <v>6.401900383840001</v>
          </cell>
        </row>
        <row r="35">
          <cell r="S35">
            <v>10.833985264959999</v>
          </cell>
        </row>
        <row r="36">
          <cell r="S36">
            <v>4.0844703806400009</v>
          </cell>
        </row>
        <row r="37">
          <cell r="S37">
            <v>4.3741491310400002</v>
          </cell>
        </row>
        <row r="38">
          <cell r="S38">
            <v>7.8137946132896001</v>
          </cell>
        </row>
        <row r="39">
          <cell r="S39">
            <v>27.084963162400001</v>
          </cell>
        </row>
        <row r="40">
          <cell r="S40">
            <v>29.778975541120005</v>
          </cell>
        </row>
        <row r="42">
          <cell r="S42">
            <v>19.089829651359999</v>
          </cell>
        </row>
        <row r="43">
          <cell r="S43">
            <v>15.625271796576001</v>
          </cell>
        </row>
        <row r="45">
          <cell r="S45">
            <v>17.479215799136</v>
          </cell>
        </row>
        <row r="46">
          <cell r="S46">
            <v>15.625271796576001</v>
          </cell>
        </row>
        <row r="48">
          <cell r="S48">
            <v>24.014368408159996</v>
          </cell>
        </row>
        <row r="49">
          <cell r="S49">
            <v>18.846499501023999</v>
          </cell>
        </row>
        <row r="51">
          <cell r="S51">
            <v>23.012079931776</v>
          </cell>
        </row>
        <row r="52">
          <cell r="S52">
            <v>18.45253640048</v>
          </cell>
        </row>
        <row r="54">
          <cell r="S54">
            <v>17.965876099807996</v>
          </cell>
        </row>
        <row r="55">
          <cell r="S55">
            <v>13.527997643680003</v>
          </cell>
        </row>
        <row r="57">
          <cell r="S57">
            <v>21.673764104928001</v>
          </cell>
        </row>
        <row r="58">
          <cell r="S58">
            <v>15.260276571072001</v>
          </cell>
        </row>
        <row r="59">
          <cell r="S59">
            <v>3.3139249045760009</v>
          </cell>
        </row>
        <row r="60">
          <cell r="S60">
            <v>4.5595435312959998</v>
          </cell>
        </row>
        <row r="61">
          <cell r="S61">
            <v>1.118159976544</v>
          </cell>
        </row>
        <row r="62">
          <cell r="S62">
            <v>0.85165552617600015</v>
          </cell>
        </row>
        <row r="63">
          <cell r="S63">
            <v>33.226152670880012</v>
          </cell>
        </row>
        <row r="64">
          <cell r="S64">
            <v>24.622693784000003</v>
          </cell>
        </row>
        <row r="65">
          <cell r="S65">
            <v>3.0734915417439996</v>
          </cell>
        </row>
        <row r="66">
          <cell r="S66">
            <v>2.9674691190975997</v>
          </cell>
        </row>
        <row r="67">
          <cell r="S67">
            <v>0.94261465380160003</v>
          </cell>
        </row>
        <row r="68">
          <cell r="S68">
            <v>6.2240376310943999</v>
          </cell>
        </row>
        <row r="69">
          <cell r="S69">
            <v>7.1104546073183998</v>
          </cell>
        </row>
        <row r="70">
          <cell r="S70">
            <v>0.88641697622400006</v>
          </cell>
        </row>
        <row r="71">
          <cell r="S71">
            <v>2.0300686828032002</v>
          </cell>
        </row>
        <row r="72">
          <cell r="S72">
            <v>17.2358856488</v>
          </cell>
        </row>
        <row r="73">
          <cell r="S73">
            <v>7.8734684358720006</v>
          </cell>
        </row>
        <row r="74">
          <cell r="S74">
            <v>17.965876099807996</v>
          </cell>
        </row>
        <row r="75">
          <cell r="S75">
            <v>1.3533791218688001</v>
          </cell>
        </row>
        <row r="76">
          <cell r="S76">
            <v>14.408621044896</v>
          </cell>
        </row>
        <row r="77">
          <cell r="S77">
            <v>14.773616270399998</v>
          </cell>
        </row>
        <row r="78">
          <cell r="S78">
            <v>13.163002418176001</v>
          </cell>
        </row>
        <row r="79">
          <cell r="S79">
            <v>15.503606721408001</v>
          </cell>
        </row>
        <row r="80">
          <cell r="S80">
            <v>21.158135929216002</v>
          </cell>
        </row>
        <row r="81">
          <cell r="S81">
            <v>25.596014385343999</v>
          </cell>
        </row>
      </sheetData>
      <sheetData sheetId="8">
        <row r="16">
          <cell r="S16">
            <v>21.030677279040003</v>
          </cell>
        </row>
        <row r="17">
          <cell r="S17">
            <v>26.708380786879992</v>
          </cell>
        </row>
        <row r="19">
          <cell r="S19">
            <v>9.2407521377599995</v>
          </cell>
        </row>
        <row r="20">
          <cell r="S20">
            <v>3.0705947542400001</v>
          </cell>
        </row>
        <row r="21">
          <cell r="S21">
            <v>2.0856870028799999</v>
          </cell>
        </row>
        <row r="22">
          <cell r="S22">
            <v>2.3463978782400003</v>
          </cell>
        </row>
        <row r="23">
          <cell r="S23">
            <v>2.6940123787200001</v>
          </cell>
        </row>
        <row r="25">
          <cell r="S25">
            <v>2.6940123787200001</v>
          </cell>
        </row>
        <row r="26">
          <cell r="S26">
            <v>2.0277512527999999</v>
          </cell>
        </row>
        <row r="28">
          <cell r="S28">
            <v>4.7507315065600002</v>
          </cell>
        </row>
        <row r="29">
          <cell r="S29">
            <v>3.6209843800000008</v>
          </cell>
        </row>
        <row r="30">
          <cell r="S30">
            <v>2.8243678164000001</v>
          </cell>
        </row>
        <row r="31">
          <cell r="S31">
            <v>2.4622693784000003</v>
          </cell>
        </row>
        <row r="33">
          <cell r="S33">
            <v>3.3892413796800001</v>
          </cell>
        </row>
        <row r="34">
          <cell r="S34">
            <v>6.5177718840000001</v>
          </cell>
        </row>
        <row r="35">
          <cell r="S35">
            <v>2.9547232540799997</v>
          </cell>
        </row>
        <row r="36">
          <cell r="S36">
            <v>17.467628649120002</v>
          </cell>
        </row>
        <row r="37">
          <cell r="S37">
            <v>18.452536400479996</v>
          </cell>
        </row>
        <row r="38">
          <cell r="S38">
            <v>18.075954024960001</v>
          </cell>
        </row>
        <row r="39">
          <cell r="S39">
            <v>4.5479563812799997</v>
          </cell>
        </row>
        <row r="40">
          <cell r="S40">
            <v>7.0102257596799991</v>
          </cell>
        </row>
        <row r="41">
          <cell r="S41">
            <v>12.687929267519999</v>
          </cell>
        </row>
        <row r="42">
          <cell r="S42">
            <v>9.7332060134400002</v>
          </cell>
        </row>
        <row r="43">
          <cell r="S43">
            <v>0.31789346068895996</v>
          </cell>
        </row>
      </sheetData>
      <sheetData sheetId="9">
        <row r="17">
          <cell r="S17">
            <v>12.311346892000001</v>
          </cell>
        </row>
        <row r="18">
          <cell r="S18">
            <v>9.7332060134400002</v>
          </cell>
        </row>
        <row r="19">
          <cell r="S19">
            <v>11.587150016000001</v>
          </cell>
        </row>
        <row r="20">
          <cell r="S20">
            <v>2.5532285060255999</v>
          </cell>
        </row>
        <row r="21">
          <cell r="S21">
            <v>42.872455059200007</v>
          </cell>
        </row>
        <row r="22">
          <cell r="S22">
            <v>46.261696438880001</v>
          </cell>
        </row>
        <row r="23">
          <cell r="S23">
            <v>5.9673822582400007</v>
          </cell>
        </row>
        <row r="24">
          <cell r="S24">
            <v>1.9124591101407999</v>
          </cell>
        </row>
        <row r="25">
          <cell r="S25">
            <v>44.320848811200001</v>
          </cell>
        </row>
        <row r="26">
          <cell r="S26">
            <v>38.150691427680002</v>
          </cell>
        </row>
        <row r="27">
          <cell r="S27">
            <v>68.9435425952</v>
          </cell>
        </row>
        <row r="28">
          <cell r="S28">
            <v>172.21401711280004</v>
          </cell>
        </row>
        <row r="29">
          <cell r="S29">
            <v>118.53654466368</v>
          </cell>
        </row>
        <row r="30">
          <cell r="S30">
            <v>16.511688772800003</v>
          </cell>
        </row>
        <row r="31">
          <cell r="S31">
            <v>34.4717712976</v>
          </cell>
        </row>
        <row r="32">
          <cell r="S32">
            <v>1.5932331272000002</v>
          </cell>
        </row>
        <row r="33">
          <cell r="S33">
            <v>17.815243149600001</v>
          </cell>
        </row>
        <row r="34">
          <cell r="S34">
            <v>13.643869143840002</v>
          </cell>
        </row>
        <row r="35">
          <cell r="S35">
            <v>18.27872915024</v>
          </cell>
        </row>
        <row r="36">
          <cell r="S36">
            <v>0.96347152383039991</v>
          </cell>
        </row>
        <row r="37">
          <cell r="S37">
            <v>1.5932331272000002</v>
          </cell>
        </row>
        <row r="38">
          <cell r="S38">
            <v>4.5479563812799997</v>
          </cell>
        </row>
        <row r="39">
          <cell r="S39">
            <v>3.1864662544000004</v>
          </cell>
        </row>
        <row r="40">
          <cell r="S40">
            <v>1.5932331272000002</v>
          </cell>
        </row>
        <row r="41">
          <cell r="S41">
            <v>10.94985676512</v>
          </cell>
        </row>
        <row r="42">
          <cell r="S42">
            <v>3.5630486299199999</v>
          </cell>
        </row>
        <row r="43">
          <cell r="S43">
            <v>2.5781408785599997</v>
          </cell>
        </row>
        <row r="44">
          <cell r="S44">
            <v>8.0241013860799999</v>
          </cell>
        </row>
        <row r="45">
          <cell r="S45">
            <v>11.645085766080001</v>
          </cell>
        </row>
        <row r="46">
          <cell r="S46">
            <v>4.9245387568000005</v>
          </cell>
        </row>
        <row r="47">
          <cell r="S47">
            <v>14.657744770240003</v>
          </cell>
        </row>
        <row r="48">
          <cell r="S48">
            <v>7.27093663504</v>
          </cell>
        </row>
        <row r="49">
          <cell r="S49">
            <v>10.370499264319999</v>
          </cell>
        </row>
        <row r="50">
          <cell r="S50">
            <v>9.5883666382399984</v>
          </cell>
        </row>
        <row r="51">
          <cell r="S51">
            <v>5.7646071329600002</v>
          </cell>
        </row>
        <row r="52">
          <cell r="S52">
            <v>4.9245387568000005</v>
          </cell>
        </row>
        <row r="53">
          <cell r="S53">
            <v>5.0404102569599996</v>
          </cell>
        </row>
        <row r="54">
          <cell r="S54">
            <v>1.9118797526399998</v>
          </cell>
        </row>
        <row r="55">
          <cell r="S55">
            <v>1.1465484940831998</v>
          </cell>
        </row>
        <row r="56">
          <cell r="S56">
            <v>7.4447438852800012</v>
          </cell>
        </row>
        <row r="57">
          <cell r="S57">
            <v>5.4169926324799995</v>
          </cell>
        </row>
        <row r="59">
          <cell r="S59">
            <v>9.9649490137599983</v>
          </cell>
        </row>
        <row r="60">
          <cell r="S60">
            <v>11.47127851584</v>
          </cell>
        </row>
        <row r="62">
          <cell r="S62">
            <v>12.42721839216</v>
          </cell>
        </row>
        <row r="63">
          <cell r="S63">
            <v>14.657744770240003</v>
          </cell>
        </row>
      </sheetData>
      <sheetData sheetId="10">
        <row r="17">
          <cell r="S17">
            <v>7.4447438852800012</v>
          </cell>
        </row>
        <row r="18">
          <cell r="S18">
            <v>5.7646071329600002</v>
          </cell>
        </row>
        <row r="19">
          <cell r="S19">
            <v>9.8201096385600017</v>
          </cell>
        </row>
        <row r="20">
          <cell r="S20">
            <v>5.6487356328000002</v>
          </cell>
        </row>
        <row r="21">
          <cell r="S21">
            <v>2.0277512527999999</v>
          </cell>
        </row>
        <row r="22">
          <cell r="S22">
            <v>6.6626112592000002</v>
          </cell>
        </row>
        <row r="23">
          <cell r="S23">
            <v>2.2594942531200002</v>
          </cell>
        </row>
        <row r="25">
          <cell r="S25">
            <v>1.1297471265600001</v>
          </cell>
        </row>
        <row r="26">
          <cell r="S26">
            <v>0.66626112591999997</v>
          </cell>
        </row>
        <row r="27">
          <cell r="S27">
            <v>0.52026303571839994</v>
          </cell>
        </row>
        <row r="28">
          <cell r="S28">
            <v>0.62628545836479999</v>
          </cell>
        </row>
        <row r="29">
          <cell r="S29">
            <v>2.5532285060255999</v>
          </cell>
        </row>
        <row r="30">
          <cell r="S30">
            <v>1.1465484940831998</v>
          </cell>
        </row>
        <row r="31">
          <cell r="S31">
            <v>0.26013151785919997</v>
          </cell>
        </row>
        <row r="32">
          <cell r="S32">
            <v>6.7784827593600001</v>
          </cell>
        </row>
        <row r="33">
          <cell r="S33">
            <v>4.9245387568000005</v>
          </cell>
        </row>
        <row r="34">
          <cell r="S34">
            <v>0.87100606670272018</v>
          </cell>
        </row>
        <row r="35">
          <cell r="S35">
            <v>2.8388517539200002</v>
          </cell>
        </row>
        <row r="36">
          <cell r="S36">
            <v>0.91190870625920006</v>
          </cell>
        </row>
        <row r="37">
          <cell r="S37">
            <v>2.4472060833792</v>
          </cell>
        </row>
        <row r="38">
          <cell r="S38">
            <v>5.09834600704</v>
          </cell>
        </row>
        <row r="39">
          <cell r="S39">
            <v>3.9396310054399999</v>
          </cell>
        </row>
        <row r="40">
          <cell r="S40">
            <v>5.9673822582400007</v>
          </cell>
        </row>
        <row r="41">
          <cell r="S41">
            <v>6.5177718840000001</v>
          </cell>
        </row>
        <row r="42">
          <cell r="S42">
            <v>7.1260972598399999</v>
          </cell>
        </row>
        <row r="43">
          <cell r="S43">
            <v>8.1110050111999996</v>
          </cell>
        </row>
        <row r="44">
          <cell r="S44">
            <v>12.311346892000001</v>
          </cell>
        </row>
        <row r="45">
          <cell r="S45">
            <v>12.687929267519999</v>
          </cell>
        </row>
        <row r="46">
          <cell r="S46">
            <v>5.3011211323199996</v>
          </cell>
        </row>
        <row r="47">
          <cell r="S47">
            <v>1.7438660774080004</v>
          </cell>
        </row>
      </sheetData>
      <sheetData sheetId="11">
        <row r="17">
          <cell r="S17">
            <v>35.572550549120002</v>
          </cell>
        </row>
        <row r="18">
          <cell r="S18">
            <v>5.6487356328000002</v>
          </cell>
        </row>
        <row r="20">
          <cell r="S20">
            <v>40.236378430560009</v>
          </cell>
        </row>
        <row r="21">
          <cell r="S21">
            <v>64.01900383840001</v>
          </cell>
        </row>
        <row r="22">
          <cell r="S22">
            <v>25.839344535679999</v>
          </cell>
        </row>
        <row r="23">
          <cell r="S23">
            <v>7.8792620108799998</v>
          </cell>
        </row>
        <row r="24">
          <cell r="S24">
            <v>5.6487356328000002</v>
          </cell>
        </row>
        <row r="25">
          <cell r="S25">
            <v>28.533356914399995</v>
          </cell>
        </row>
        <row r="26">
          <cell r="S26">
            <v>26.592509286719999</v>
          </cell>
        </row>
        <row r="27">
          <cell r="S27">
            <v>7.9951335110400006</v>
          </cell>
        </row>
        <row r="28">
          <cell r="S28">
            <v>10.5732743896</v>
          </cell>
        </row>
        <row r="29">
          <cell r="S29">
            <v>42.872455059200007</v>
          </cell>
        </row>
        <row r="30">
          <cell r="S30">
            <v>46.261696438880001</v>
          </cell>
        </row>
        <row r="31">
          <cell r="S31">
            <v>2.0039975952672</v>
          </cell>
        </row>
        <row r="32">
          <cell r="S32">
            <v>1.7438660774080004</v>
          </cell>
        </row>
        <row r="33">
          <cell r="S33">
            <v>3.3892413796800001</v>
          </cell>
        </row>
        <row r="34">
          <cell r="S34">
            <v>11.18159976544</v>
          </cell>
        </row>
        <row r="35">
          <cell r="S35">
            <v>4.4900206312000002</v>
          </cell>
        </row>
        <row r="37">
          <cell r="S37">
            <v>36.296747425120003</v>
          </cell>
        </row>
        <row r="38">
          <cell r="S38">
            <v>41.945483057920008</v>
          </cell>
        </row>
        <row r="39">
          <cell r="S39">
            <v>1.5932331272000002</v>
          </cell>
        </row>
        <row r="40">
          <cell r="S40">
            <v>3.5051128798399995</v>
          </cell>
        </row>
      </sheetData>
      <sheetData sheetId="12">
        <row r="18">
          <cell r="S18">
            <v>4.1713740057599997</v>
          </cell>
        </row>
        <row r="19">
          <cell r="S19">
            <v>5.9673822582400007</v>
          </cell>
        </row>
        <row r="21">
          <cell r="S21">
            <v>20.306480403039998</v>
          </cell>
        </row>
        <row r="22">
          <cell r="S22">
            <v>6.7784827593600001</v>
          </cell>
        </row>
        <row r="24">
          <cell r="S24">
            <v>7.4447438852800012</v>
          </cell>
        </row>
        <row r="25">
          <cell r="S25">
            <v>9.4724951380799993</v>
          </cell>
        </row>
        <row r="26">
          <cell r="S26">
            <v>6.5177718840000001</v>
          </cell>
        </row>
        <row r="27">
          <cell r="S27">
            <v>9.3566236379199985</v>
          </cell>
        </row>
        <row r="28">
          <cell r="S28">
            <v>16.48272089776</v>
          </cell>
        </row>
        <row r="29">
          <cell r="S29">
            <v>10.02288476384</v>
          </cell>
        </row>
        <row r="30">
          <cell r="S30">
            <v>13.527997643680003</v>
          </cell>
        </row>
        <row r="31">
          <cell r="S31">
            <v>16.01923489712</v>
          </cell>
        </row>
        <row r="32">
          <cell r="S32">
            <v>21.89971353024</v>
          </cell>
        </row>
        <row r="33">
          <cell r="S33">
            <v>22.450103156000001</v>
          </cell>
        </row>
        <row r="34">
          <cell r="S34">
            <v>5.6487356328000002</v>
          </cell>
        </row>
        <row r="35">
          <cell r="S35">
            <v>11.934764516480001</v>
          </cell>
        </row>
        <row r="36">
          <cell r="S36">
            <v>11.500246390880001</v>
          </cell>
        </row>
        <row r="37">
          <cell r="S37">
            <v>10.254627764160002</v>
          </cell>
        </row>
        <row r="39">
          <cell r="S39">
            <v>1.9124591101407999</v>
          </cell>
        </row>
        <row r="40">
          <cell r="S40">
            <v>3.8237595052799995</v>
          </cell>
        </row>
        <row r="41">
          <cell r="S41">
            <v>0.66626112591999997</v>
          </cell>
        </row>
        <row r="42">
          <cell r="S42">
            <v>1.2456186267200002</v>
          </cell>
        </row>
        <row r="43">
          <cell r="S43">
            <v>4.7507315065600002</v>
          </cell>
        </row>
        <row r="44">
          <cell r="S44">
            <v>55.241737701280002</v>
          </cell>
        </row>
        <row r="45">
          <cell r="S45">
            <v>20.306480403039998</v>
          </cell>
        </row>
        <row r="46">
          <cell r="S46">
            <v>15.787491896799999</v>
          </cell>
        </row>
        <row r="47">
          <cell r="S47">
            <v>14.657744770240003</v>
          </cell>
        </row>
        <row r="48">
          <cell r="S48">
            <v>20.306480403039998</v>
          </cell>
        </row>
        <row r="49">
          <cell r="S49">
            <v>28.18574241392</v>
          </cell>
        </row>
        <row r="50">
          <cell r="S50">
            <v>32.704730920159996</v>
          </cell>
        </row>
        <row r="51">
          <cell r="S51">
            <v>33.834478046720001</v>
          </cell>
        </row>
        <row r="52">
          <cell r="S52">
            <v>4.4900206312000002</v>
          </cell>
        </row>
        <row r="53">
          <cell r="S53">
            <v>5.5328641326400003</v>
          </cell>
        </row>
        <row r="54">
          <cell r="S54">
            <v>7.8792620108799998</v>
          </cell>
        </row>
        <row r="55">
          <cell r="S55">
            <v>5.6487356328000002</v>
          </cell>
        </row>
        <row r="56">
          <cell r="S56">
            <v>9.2407521377599995</v>
          </cell>
        </row>
        <row r="57">
          <cell r="S57">
            <v>32.704730920159996</v>
          </cell>
        </row>
        <row r="58">
          <cell r="S58">
            <v>11.268503390559999</v>
          </cell>
        </row>
        <row r="59">
          <cell r="S59">
            <v>20.8568700288</v>
          </cell>
        </row>
        <row r="60">
          <cell r="S60">
            <v>16.917239023360001</v>
          </cell>
        </row>
        <row r="61">
          <cell r="S61">
            <v>18.046986149919999</v>
          </cell>
        </row>
        <row r="62">
          <cell r="S62">
            <v>12.42721839216</v>
          </cell>
        </row>
        <row r="63">
          <cell r="S63">
            <v>12.83276864272</v>
          </cell>
        </row>
        <row r="64">
          <cell r="S64">
            <v>12.83276864272</v>
          </cell>
        </row>
        <row r="66">
          <cell r="R66">
            <v>4.9535066318399998</v>
          </cell>
        </row>
        <row r="67">
          <cell r="R67">
            <v>5.9384143832000005</v>
          </cell>
        </row>
        <row r="68">
          <cell r="R68">
            <v>19.002926026239997</v>
          </cell>
        </row>
        <row r="69">
          <cell r="R69">
            <v>5.8225428830400006</v>
          </cell>
        </row>
        <row r="72">
          <cell r="S72">
            <v>0.50693781320000009</v>
          </cell>
        </row>
        <row r="73">
          <cell r="S73">
            <v>0.66626112591999997</v>
          </cell>
        </row>
        <row r="75">
          <cell r="R75">
            <v>4.8086672566399997</v>
          </cell>
        </row>
        <row r="77">
          <cell r="R77">
            <v>5.1678689071360004</v>
          </cell>
        </row>
        <row r="78">
          <cell r="R78">
            <v>8.1167985862080005</v>
          </cell>
        </row>
        <row r="80">
          <cell r="R80">
            <v>5.4111990574720004</v>
          </cell>
        </row>
        <row r="81">
          <cell r="R81">
            <v>2.9489296790719997</v>
          </cell>
        </row>
        <row r="83">
          <cell r="R83">
            <v>6.2918224586880012</v>
          </cell>
        </row>
        <row r="84">
          <cell r="R84">
            <v>2.9489296790719997</v>
          </cell>
        </row>
        <row r="85">
          <cell r="R85">
            <v>32.374497144704002</v>
          </cell>
        </row>
        <row r="86">
          <cell r="R86">
            <v>35.080096673440003</v>
          </cell>
        </row>
        <row r="89">
          <cell r="R89">
            <v>3.5572550549119999</v>
          </cell>
        </row>
        <row r="90">
          <cell r="R90">
            <v>1.4889487770560002</v>
          </cell>
        </row>
        <row r="91">
          <cell r="R91">
            <v>0.34761450047999998</v>
          </cell>
        </row>
        <row r="92">
          <cell r="R92">
            <v>1.7948495374784001</v>
          </cell>
        </row>
        <row r="93">
          <cell r="R93">
            <v>14.286955969728002</v>
          </cell>
        </row>
        <row r="94">
          <cell r="R94">
            <v>0.44147041560959999</v>
          </cell>
        </row>
        <row r="95">
          <cell r="R95">
            <v>3.0705947542400001</v>
          </cell>
        </row>
        <row r="96">
          <cell r="R96">
            <v>2.1476782554656002</v>
          </cell>
        </row>
        <row r="97">
          <cell r="R97">
            <v>7.7054547606400001E-2</v>
          </cell>
        </row>
        <row r="100">
          <cell r="R100">
            <v>27.571623463071997</v>
          </cell>
        </row>
        <row r="101">
          <cell r="R101">
            <v>55.994902452319998</v>
          </cell>
        </row>
        <row r="102">
          <cell r="R102">
            <v>15.625271796576001</v>
          </cell>
        </row>
        <row r="103">
          <cell r="R103">
            <v>0.79429913359679993</v>
          </cell>
        </row>
        <row r="106">
          <cell r="R106">
            <v>13.800295669056002</v>
          </cell>
        </row>
        <row r="107">
          <cell r="R107">
            <v>13.527997643680003</v>
          </cell>
        </row>
        <row r="108">
          <cell r="R108">
            <v>18.968164576192002</v>
          </cell>
        </row>
        <row r="110">
          <cell r="R110">
            <v>8.3601287365440005</v>
          </cell>
        </row>
        <row r="111">
          <cell r="R111">
            <v>7.0409317072224002</v>
          </cell>
        </row>
        <row r="112">
          <cell r="R112">
            <v>6.5351526090240011</v>
          </cell>
        </row>
        <row r="113">
          <cell r="R113">
            <v>8.6034588868799986</v>
          </cell>
        </row>
        <row r="114">
          <cell r="R114">
            <v>5.6545292078080012</v>
          </cell>
        </row>
        <row r="115">
          <cell r="R115">
            <v>10.700733039776001</v>
          </cell>
        </row>
        <row r="117">
          <cell r="R117">
            <v>9.8490775136000011</v>
          </cell>
        </row>
        <row r="118">
          <cell r="R118">
            <v>2.9419773890624006</v>
          </cell>
        </row>
        <row r="119">
          <cell r="R119">
            <v>4.5595435312959998</v>
          </cell>
        </row>
        <row r="120">
          <cell r="R120">
            <v>1.21665075168</v>
          </cell>
        </row>
        <row r="121">
          <cell r="R121">
            <v>2.8243678164000001</v>
          </cell>
        </row>
        <row r="122">
          <cell r="R122">
            <v>3.0705947542400001</v>
          </cell>
        </row>
        <row r="123">
          <cell r="R123">
            <v>4.7368269265408003</v>
          </cell>
        </row>
        <row r="124">
          <cell r="R124">
            <v>1.3614901268799997</v>
          </cell>
        </row>
        <row r="125">
          <cell r="R125">
            <v>6.1411895084800001</v>
          </cell>
        </row>
        <row r="126">
          <cell r="R126">
            <v>4.8086672566399997</v>
          </cell>
        </row>
        <row r="127">
          <cell r="R127">
            <v>4.7368269265408003</v>
          </cell>
        </row>
        <row r="128">
          <cell r="R128">
            <v>1.3533791218688001</v>
          </cell>
        </row>
        <row r="129">
          <cell r="R129">
            <v>1.9124591101407999</v>
          </cell>
        </row>
        <row r="130">
          <cell r="R130">
            <v>0.91190870625920006</v>
          </cell>
        </row>
        <row r="132">
          <cell r="R132">
            <v>3.7368558801600003</v>
          </cell>
        </row>
        <row r="133">
          <cell r="R133">
            <v>2.8388517539200002</v>
          </cell>
        </row>
        <row r="134">
          <cell r="R134">
            <v>4.7368269265408003</v>
          </cell>
        </row>
        <row r="136">
          <cell r="R136">
            <v>0.18307697025280004</v>
          </cell>
        </row>
        <row r="137">
          <cell r="R137">
            <v>0.70334000597120006</v>
          </cell>
        </row>
        <row r="138">
          <cell r="R138">
            <v>0.44147041560959999</v>
          </cell>
        </row>
        <row r="140">
          <cell r="R140">
            <v>2.7067582437376001</v>
          </cell>
        </row>
      </sheetData>
      <sheetData sheetId="13">
        <row r="17">
          <cell r="S17">
            <v>0.44320848811200003</v>
          </cell>
        </row>
        <row r="18">
          <cell r="S18">
            <v>1.2357695492064</v>
          </cell>
        </row>
        <row r="19">
          <cell r="S19">
            <v>11.503722535884801</v>
          </cell>
        </row>
        <row r="20">
          <cell r="S20">
            <v>9.7088729984064006</v>
          </cell>
        </row>
        <row r="21">
          <cell r="S21">
            <v>8.9145738648095989</v>
          </cell>
        </row>
        <row r="22">
          <cell r="S22">
            <v>8.2378843038751999</v>
          </cell>
        </row>
        <row r="23">
          <cell r="S23">
            <v>43.190522327139199</v>
          </cell>
        </row>
        <row r="24">
          <cell r="S24">
            <v>0.78039455357759979</v>
          </cell>
        </row>
        <row r="26">
          <cell r="S26">
            <v>1.0405260714367999</v>
          </cell>
        </row>
        <row r="27">
          <cell r="S27">
            <v>1.7438660774080004</v>
          </cell>
        </row>
        <row r="28">
          <cell r="S28">
            <v>3.5167000298559996</v>
          </cell>
        </row>
        <row r="29">
          <cell r="S29">
            <v>7.0044321846719999</v>
          </cell>
        </row>
        <row r="30">
          <cell r="S30">
            <v>1.4837345595487998</v>
          </cell>
        </row>
        <row r="31">
          <cell r="S31">
            <v>2.8133600238848002</v>
          </cell>
        </row>
        <row r="32">
          <cell r="S32">
            <v>1.4066800119424001</v>
          </cell>
        </row>
        <row r="33">
          <cell r="S33">
            <v>2.2652878281279998</v>
          </cell>
        </row>
        <row r="34">
          <cell r="S34">
            <v>24.243214620975998</v>
          </cell>
        </row>
        <row r="35">
          <cell r="R35">
            <v>0.92384347077567996</v>
          </cell>
        </row>
        <row r="36">
          <cell r="S36">
            <v>0</v>
          </cell>
        </row>
        <row r="37">
          <cell r="S37">
            <v>0</v>
          </cell>
        </row>
        <row r="38">
          <cell r="R38">
            <v>5.6487356328000002</v>
          </cell>
        </row>
        <row r="39">
          <cell r="R39">
            <v>3.8237595052799995</v>
          </cell>
        </row>
        <row r="40">
          <cell r="R40">
            <v>3.192259829408</v>
          </cell>
        </row>
      </sheetData>
      <sheetData sheetId="14">
        <row r="16">
          <cell r="S16">
            <v>0</v>
          </cell>
        </row>
        <row r="17">
          <cell r="S17">
            <v>0</v>
          </cell>
        </row>
        <row r="18">
          <cell r="S18">
            <v>0</v>
          </cell>
        </row>
        <row r="19">
          <cell r="S19">
            <v>0</v>
          </cell>
        </row>
        <row r="20">
          <cell r="S20">
            <v>0</v>
          </cell>
        </row>
        <row r="21">
          <cell r="S21">
            <v>0</v>
          </cell>
        </row>
        <row r="22">
          <cell r="S22">
            <v>0</v>
          </cell>
        </row>
        <row r="23">
          <cell r="S23">
            <v>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0</v>
          </cell>
        </row>
        <row r="27">
          <cell r="S27">
            <v>0</v>
          </cell>
        </row>
        <row r="28">
          <cell r="S28">
            <v>0</v>
          </cell>
        </row>
      </sheetData>
      <sheetData sheetId="15">
        <row r="11">
          <cell r="R11">
            <v>0.17380725023999999</v>
          </cell>
        </row>
        <row r="12">
          <cell r="R12">
            <v>0.20277512528000002</v>
          </cell>
        </row>
        <row r="14">
          <cell r="R14">
            <v>0.35282871798719995</v>
          </cell>
        </row>
        <row r="15">
          <cell r="R15">
            <v>0.47640567290783997</v>
          </cell>
        </row>
        <row r="16">
          <cell r="R16">
            <v>2.5839344535680002</v>
          </cell>
        </row>
        <row r="17">
          <cell r="R17">
            <v>2.2189392280639999</v>
          </cell>
        </row>
        <row r="19">
          <cell r="R19">
            <v>0.48237305516608003</v>
          </cell>
        </row>
        <row r="20">
          <cell r="R20">
            <v>0.56504737053024001</v>
          </cell>
        </row>
        <row r="24">
          <cell r="R24">
            <v>5.0404102569599996</v>
          </cell>
        </row>
        <row r="25">
          <cell r="R25">
            <v>5.4111990574720004</v>
          </cell>
        </row>
        <row r="27">
          <cell r="R27">
            <v>7.0218129096959991</v>
          </cell>
        </row>
        <row r="28">
          <cell r="R28">
            <v>7.9951335110400006</v>
          </cell>
        </row>
        <row r="31">
          <cell r="R31">
            <v>4.5595435312959998</v>
          </cell>
        </row>
        <row r="32">
          <cell r="R32">
            <v>5.4111990574720004</v>
          </cell>
        </row>
        <row r="34">
          <cell r="R34">
            <v>6.6626112592000002</v>
          </cell>
        </row>
        <row r="35">
          <cell r="R35">
            <v>7.8734684358720006</v>
          </cell>
        </row>
        <row r="38">
          <cell r="R38">
            <v>0.48834043742431993</v>
          </cell>
        </row>
        <row r="39">
          <cell r="R39">
            <v>0.59998262782848011</v>
          </cell>
        </row>
        <row r="41">
          <cell r="R41">
            <v>0.74146172952384004</v>
          </cell>
        </row>
        <row r="42">
          <cell r="R42">
            <v>0.87697344896095997</v>
          </cell>
        </row>
        <row r="44">
          <cell r="R44">
            <v>3.9512181554560004</v>
          </cell>
        </row>
        <row r="45">
          <cell r="R45">
            <v>4.8028736816320006</v>
          </cell>
        </row>
        <row r="49">
          <cell r="R49">
            <v>5.4111990574720004</v>
          </cell>
        </row>
        <row r="50">
          <cell r="R50">
            <v>6.4134875338560011</v>
          </cell>
        </row>
        <row r="52">
          <cell r="R52">
            <v>5.7761942829759994</v>
          </cell>
        </row>
        <row r="53">
          <cell r="R53">
            <v>6.7784827593600001</v>
          </cell>
        </row>
        <row r="56">
          <cell r="R56">
            <v>5.0462038319680005</v>
          </cell>
        </row>
        <row r="57">
          <cell r="R57">
            <v>5.8978593581439993</v>
          </cell>
        </row>
        <row r="59">
          <cell r="R59">
            <v>5.2895339823040004</v>
          </cell>
        </row>
        <row r="60">
          <cell r="R60">
            <v>6.2918224586880012</v>
          </cell>
        </row>
        <row r="62">
          <cell r="R62">
            <v>5.0462038319680005</v>
          </cell>
        </row>
        <row r="63">
          <cell r="R63">
            <v>11.946351666495998</v>
          </cell>
        </row>
        <row r="65">
          <cell r="R65">
            <v>0.97332060134400011</v>
          </cell>
        </row>
        <row r="66">
          <cell r="R66">
            <v>1.0949856765120001</v>
          </cell>
        </row>
        <row r="68">
          <cell r="R68">
            <v>5.2895339823040004</v>
          </cell>
        </row>
        <row r="69">
          <cell r="R69">
            <v>6.0195244333120002</v>
          </cell>
        </row>
        <row r="70">
          <cell r="R70">
            <v>14.408621044896</v>
          </cell>
        </row>
      </sheetData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02"/>
  <sheetViews>
    <sheetView tabSelected="1" topLeftCell="A159" workbookViewId="0">
      <selection activeCell="L47" sqref="L47"/>
    </sheetView>
  </sheetViews>
  <sheetFormatPr defaultRowHeight="15" x14ac:dyDescent="0.25"/>
  <cols>
    <col min="1" max="1" width="6.85546875" customWidth="1"/>
    <col min="2" max="2" width="99.42578125" customWidth="1"/>
    <col min="3" max="3" width="10.85546875" customWidth="1"/>
    <col min="4" max="4" width="12.42578125" hidden="1" customWidth="1"/>
    <col min="5" max="5" width="16.28515625" style="8" hidden="1" customWidth="1"/>
    <col min="6" max="7" width="11.42578125" hidden="1" customWidth="1"/>
    <col min="8" max="8" width="16.42578125" customWidth="1"/>
    <col min="9" max="9" width="13.28515625" customWidth="1"/>
    <col min="252" max="252" width="6.85546875" customWidth="1"/>
    <col min="253" max="253" width="99.42578125" customWidth="1"/>
    <col min="254" max="254" width="10.85546875" customWidth="1"/>
    <col min="255" max="258" width="0" hidden="1" customWidth="1"/>
    <col min="259" max="259" width="16.42578125" customWidth="1"/>
    <col min="260" max="260" width="13.28515625" customWidth="1"/>
    <col min="261" max="261" width="10.28515625" bestFit="1" customWidth="1"/>
    <col min="508" max="508" width="6.85546875" customWidth="1"/>
    <col min="509" max="509" width="99.42578125" customWidth="1"/>
    <col min="510" max="510" width="10.85546875" customWidth="1"/>
    <col min="511" max="514" width="0" hidden="1" customWidth="1"/>
    <col min="515" max="515" width="16.42578125" customWidth="1"/>
    <col min="516" max="516" width="13.28515625" customWidth="1"/>
    <col min="517" max="517" width="10.28515625" bestFit="1" customWidth="1"/>
    <col min="764" max="764" width="6.85546875" customWidth="1"/>
    <col min="765" max="765" width="99.42578125" customWidth="1"/>
    <col min="766" max="766" width="10.85546875" customWidth="1"/>
    <col min="767" max="770" width="0" hidden="1" customWidth="1"/>
    <col min="771" max="771" width="16.42578125" customWidth="1"/>
    <col min="772" max="772" width="13.28515625" customWidth="1"/>
    <col min="773" max="773" width="10.28515625" bestFit="1" customWidth="1"/>
    <col min="1020" max="1020" width="6.85546875" customWidth="1"/>
    <col min="1021" max="1021" width="99.42578125" customWidth="1"/>
    <col min="1022" max="1022" width="10.85546875" customWidth="1"/>
    <col min="1023" max="1026" width="0" hidden="1" customWidth="1"/>
    <col min="1027" max="1027" width="16.42578125" customWidth="1"/>
    <col min="1028" max="1028" width="13.28515625" customWidth="1"/>
    <col min="1029" max="1029" width="10.28515625" bestFit="1" customWidth="1"/>
    <col min="1276" max="1276" width="6.85546875" customWidth="1"/>
    <col min="1277" max="1277" width="99.42578125" customWidth="1"/>
    <col min="1278" max="1278" width="10.85546875" customWidth="1"/>
    <col min="1279" max="1282" width="0" hidden="1" customWidth="1"/>
    <col min="1283" max="1283" width="16.42578125" customWidth="1"/>
    <col min="1284" max="1284" width="13.28515625" customWidth="1"/>
    <col min="1285" max="1285" width="10.28515625" bestFit="1" customWidth="1"/>
    <col min="1532" max="1532" width="6.85546875" customWidth="1"/>
    <col min="1533" max="1533" width="99.42578125" customWidth="1"/>
    <col min="1534" max="1534" width="10.85546875" customWidth="1"/>
    <col min="1535" max="1538" width="0" hidden="1" customWidth="1"/>
    <col min="1539" max="1539" width="16.42578125" customWidth="1"/>
    <col min="1540" max="1540" width="13.28515625" customWidth="1"/>
    <col min="1541" max="1541" width="10.28515625" bestFit="1" customWidth="1"/>
    <col min="1788" max="1788" width="6.85546875" customWidth="1"/>
    <col min="1789" max="1789" width="99.42578125" customWidth="1"/>
    <col min="1790" max="1790" width="10.85546875" customWidth="1"/>
    <col min="1791" max="1794" width="0" hidden="1" customWidth="1"/>
    <col min="1795" max="1795" width="16.42578125" customWidth="1"/>
    <col min="1796" max="1796" width="13.28515625" customWidth="1"/>
    <col min="1797" max="1797" width="10.28515625" bestFit="1" customWidth="1"/>
    <col min="2044" max="2044" width="6.85546875" customWidth="1"/>
    <col min="2045" max="2045" width="99.42578125" customWidth="1"/>
    <col min="2046" max="2046" width="10.85546875" customWidth="1"/>
    <col min="2047" max="2050" width="0" hidden="1" customWidth="1"/>
    <col min="2051" max="2051" width="16.42578125" customWidth="1"/>
    <col min="2052" max="2052" width="13.28515625" customWidth="1"/>
    <col min="2053" max="2053" width="10.28515625" bestFit="1" customWidth="1"/>
    <col min="2300" max="2300" width="6.85546875" customWidth="1"/>
    <col min="2301" max="2301" width="99.42578125" customWidth="1"/>
    <col min="2302" max="2302" width="10.85546875" customWidth="1"/>
    <col min="2303" max="2306" width="0" hidden="1" customWidth="1"/>
    <col min="2307" max="2307" width="16.42578125" customWidth="1"/>
    <col min="2308" max="2308" width="13.28515625" customWidth="1"/>
    <col min="2309" max="2309" width="10.28515625" bestFit="1" customWidth="1"/>
    <col min="2556" max="2556" width="6.85546875" customWidth="1"/>
    <col min="2557" max="2557" width="99.42578125" customWidth="1"/>
    <col min="2558" max="2558" width="10.85546875" customWidth="1"/>
    <col min="2559" max="2562" width="0" hidden="1" customWidth="1"/>
    <col min="2563" max="2563" width="16.42578125" customWidth="1"/>
    <col min="2564" max="2564" width="13.28515625" customWidth="1"/>
    <col min="2565" max="2565" width="10.28515625" bestFit="1" customWidth="1"/>
    <col min="2812" max="2812" width="6.85546875" customWidth="1"/>
    <col min="2813" max="2813" width="99.42578125" customWidth="1"/>
    <col min="2814" max="2814" width="10.85546875" customWidth="1"/>
    <col min="2815" max="2818" width="0" hidden="1" customWidth="1"/>
    <col min="2819" max="2819" width="16.42578125" customWidth="1"/>
    <col min="2820" max="2820" width="13.28515625" customWidth="1"/>
    <col min="2821" max="2821" width="10.28515625" bestFit="1" customWidth="1"/>
    <col min="3068" max="3068" width="6.85546875" customWidth="1"/>
    <col min="3069" max="3069" width="99.42578125" customWidth="1"/>
    <col min="3070" max="3070" width="10.85546875" customWidth="1"/>
    <col min="3071" max="3074" width="0" hidden="1" customWidth="1"/>
    <col min="3075" max="3075" width="16.42578125" customWidth="1"/>
    <col min="3076" max="3076" width="13.28515625" customWidth="1"/>
    <col min="3077" max="3077" width="10.28515625" bestFit="1" customWidth="1"/>
    <col min="3324" max="3324" width="6.85546875" customWidth="1"/>
    <col min="3325" max="3325" width="99.42578125" customWidth="1"/>
    <col min="3326" max="3326" width="10.85546875" customWidth="1"/>
    <col min="3327" max="3330" width="0" hidden="1" customWidth="1"/>
    <col min="3331" max="3331" width="16.42578125" customWidth="1"/>
    <col min="3332" max="3332" width="13.28515625" customWidth="1"/>
    <col min="3333" max="3333" width="10.28515625" bestFit="1" customWidth="1"/>
    <col min="3580" max="3580" width="6.85546875" customWidth="1"/>
    <col min="3581" max="3581" width="99.42578125" customWidth="1"/>
    <col min="3582" max="3582" width="10.85546875" customWidth="1"/>
    <col min="3583" max="3586" width="0" hidden="1" customWidth="1"/>
    <col min="3587" max="3587" width="16.42578125" customWidth="1"/>
    <col min="3588" max="3588" width="13.28515625" customWidth="1"/>
    <col min="3589" max="3589" width="10.28515625" bestFit="1" customWidth="1"/>
    <col min="3836" max="3836" width="6.85546875" customWidth="1"/>
    <col min="3837" max="3837" width="99.42578125" customWidth="1"/>
    <col min="3838" max="3838" width="10.85546875" customWidth="1"/>
    <col min="3839" max="3842" width="0" hidden="1" customWidth="1"/>
    <col min="3843" max="3843" width="16.42578125" customWidth="1"/>
    <col min="3844" max="3844" width="13.28515625" customWidth="1"/>
    <col min="3845" max="3845" width="10.28515625" bestFit="1" customWidth="1"/>
    <col min="4092" max="4092" width="6.85546875" customWidth="1"/>
    <col min="4093" max="4093" width="99.42578125" customWidth="1"/>
    <col min="4094" max="4094" width="10.85546875" customWidth="1"/>
    <col min="4095" max="4098" width="0" hidden="1" customWidth="1"/>
    <col min="4099" max="4099" width="16.42578125" customWidth="1"/>
    <col min="4100" max="4100" width="13.28515625" customWidth="1"/>
    <col min="4101" max="4101" width="10.28515625" bestFit="1" customWidth="1"/>
    <col min="4348" max="4348" width="6.85546875" customWidth="1"/>
    <col min="4349" max="4349" width="99.42578125" customWidth="1"/>
    <col min="4350" max="4350" width="10.85546875" customWidth="1"/>
    <col min="4351" max="4354" width="0" hidden="1" customWidth="1"/>
    <col min="4355" max="4355" width="16.42578125" customWidth="1"/>
    <col min="4356" max="4356" width="13.28515625" customWidth="1"/>
    <col min="4357" max="4357" width="10.28515625" bestFit="1" customWidth="1"/>
    <col min="4604" max="4604" width="6.85546875" customWidth="1"/>
    <col min="4605" max="4605" width="99.42578125" customWidth="1"/>
    <col min="4606" max="4606" width="10.85546875" customWidth="1"/>
    <col min="4607" max="4610" width="0" hidden="1" customWidth="1"/>
    <col min="4611" max="4611" width="16.42578125" customWidth="1"/>
    <col min="4612" max="4612" width="13.28515625" customWidth="1"/>
    <col min="4613" max="4613" width="10.28515625" bestFit="1" customWidth="1"/>
    <col min="4860" max="4860" width="6.85546875" customWidth="1"/>
    <col min="4861" max="4861" width="99.42578125" customWidth="1"/>
    <col min="4862" max="4862" width="10.85546875" customWidth="1"/>
    <col min="4863" max="4866" width="0" hidden="1" customWidth="1"/>
    <col min="4867" max="4867" width="16.42578125" customWidth="1"/>
    <col min="4868" max="4868" width="13.28515625" customWidth="1"/>
    <col min="4869" max="4869" width="10.28515625" bestFit="1" customWidth="1"/>
    <col min="5116" max="5116" width="6.85546875" customWidth="1"/>
    <col min="5117" max="5117" width="99.42578125" customWidth="1"/>
    <col min="5118" max="5118" width="10.85546875" customWidth="1"/>
    <col min="5119" max="5122" width="0" hidden="1" customWidth="1"/>
    <col min="5123" max="5123" width="16.42578125" customWidth="1"/>
    <col min="5124" max="5124" width="13.28515625" customWidth="1"/>
    <col min="5125" max="5125" width="10.28515625" bestFit="1" customWidth="1"/>
    <col min="5372" max="5372" width="6.85546875" customWidth="1"/>
    <col min="5373" max="5373" width="99.42578125" customWidth="1"/>
    <col min="5374" max="5374" width="10.85546875" customWidth="1"/>
    <col min="5375" max="5378" width="0" hidden="1" customWidth="1"/>
    <col min="5379" max="5379" width="16.42578125" customWidth="1"/>
    <col min="5380" max="5380" width="13.28515625" customWidth="1"/>
    <col min="5381" max="5381" width="10.28515625" bestFit="1" customWidth="1"/>
    <col min="5628" max="5628" width="6.85546875" customWidth="1"/>
    <col min="5629" max="5629" width="99.42578125" customWidth="1"/>
    <col min="5630" max="5630" width="10.85546875" customWidth="1"/>
    <col min="5631" max="5634" width="0" hidden="1" customWidth="1"/>
    <col min="5635" max="5635" width="16.42578125" customWidth="1"/>
    <col min="5636" max="5636" width="13.28515625" customWidth="1"/>
    <col min="5637" max="5637" width="10.28515625" bestFit="1" customWidth="1"/>
    <col min="5884" max="5884" width="6.85546875" customWidth="1"/>
    <col min="5885" max="5885" width="99.42578125" customWidth="1"/>
    <col min="5886" max="5886" width="10.85546875" customWidth="1"/>
    <col min="5887" max="5890" width="0" hidden="1" customWidth="1"/>
    <col min="5891" max="5891" width="16.42578125" customWidth="1"/>
    <col min="5892" max="5892" width="13.28515625" customWidth="1"/>
    <col min="5893" max="5893" width="10.28515625" bestFit="1" customWidth="1"/>
    <col min="6140" max="6140" width="6.85546875" customWidth="1"/>
    <col min="6141" max="6141" width="99.42578125" customWidth="1"/>
    <col min="6142" max="6142" width="10.85546875" customWidth="1"/>
    <col min="6143" max="6146" width="0" hidden="1" customWidth="1"/>
    <col min="6147" max="6147" width="16.42578125" customWidth="1"/>
    <col min="6148" max="6148" width="13.28515625" customWidth="1"/>
    <col min="6149" max="6149" width="10.28515625" bestFit="1" customWidth="1"/>
    <col min="6396" max="6396" width="6.85546875" customWidth="1"/>
    <col min="6397" max="6397" width="99.42578125" customWidth="1"/>
    <col min="6398" max="6398" width="10.85546875" customWidth="1"/>
    <col min="6399" max="6402" width="0" hidden="1" customWidth="1"/>
    <col min="6403" max="6403" width="16.42578125" customWidth="1"/>
    <col min="6404" max="6404" width="13.28515625" customWidth="1"/>
    <col min="6405" max="6405" width="10.28515625" bestFit="1" customWidth="1"/>
    <col min="6652" max="6652" width="6.85546875" customWidth="1"/>
    <col min="6653" max="6653" width="99.42578125" customWidth="1"/>
    <col min="6654" max="6654" width="10.85546875" customWidth="1"/>
    <col min="6655" max="6658" width="0" hidden="1" customWidth="1"/>
    <col min="6659" max="6659" width="16.42578125" customWidth="1"/>
    <col min="6660" max="6660" width="13.28515625" customWidth="1"/>
    <col min="6661" max="6661" width="10.28515625" bestFit="1" customWidth="1"/>
    <col min="6908" max="6908" width="6.85546875" customWidth="1"/>
    <col min="6909" max="6909" width="99.42578125" customWidth="1"/>
    <col min="6910" max="6910" width="10.85546875" customWidth="1"/>
    <col min="6911" max="6914" width="0" hidden="1" customWidth="1"/>
    <col min="6915" max="6915" width="16.42578125" customWidth="1"/>
    <col min="6916" max="6916" width="13.28515625" customWidth="1"/>
    <col min="6917" max="6917" width="10.28515625" bestFit="1" customWidth="1"/>
    <col min="7164" max="7164" width="6.85546875" customWidth="1"/>
    <col min="7165" max="7165" width="99.42578125" customWidth="1"/>
    <col min="7166" max="7166" width="10.85546875" customWidth="1"/>
    <col min="7167" max="7170" width="0" hidden="1" customWidth="1"/>
    <col min="7171" max="7171" width="16.42578125" customWidth="1"/>
    <col min="7172" max="7172" width="13.28515625" customWidth="1"/>
    <col min="7173" max="7173" width="10.28515625" bestFit="1" customWidth="1"/>
    <col min="7420" max="7420" width="6.85546875" customWidth="1"/>
    <col min="7421" max="7421" width="99.42578125" customWidth="1"/>
    <col min="7422" max="7422" width="10.85546875" customWidth="1"/>
    <col min="7423" max="7426" width="0" hidden="1" customWidth="1"/>
    <col min="7427" max="7427" width="16.42578125" customWidth="1"/>
    <col min="7428" max="7428" width="13.28515625" customWidth="1"/>
    <col min="7429" max="7429" width="10.28515625" bestFit="1" customWidth="1"/>
    <col min="7676" max="7676" width="6.85546875" customWidth="1"/>
    <col min="7677" max="7677" width="99.42578125" customWidth="1"/>
    <col min="7678" max="7678" width="10.85546875" customWidth="1"/>
    <col min="7679" max="7682" width="0" hidden="1" customWidth="1"/>
    <col min="7683" max="7683" width="16.42578125" customWidth="1"/>
    <col min="7684" max="7684" width="13.28515625" customWidth="1"/>
    <col min="7685" max="7685" width="10.28515625" bestFit="1" customWidth="1"/>
    <col min="7932" max="7932" width="6.85546875" customWidth="1"/>
    <col min="7933" max="7933" width="99.42578125" customWidth="1"/>
    <col min="7934" max="7934" width="10.85546875" customWidth="1"/>
    <col min="7935" max="7938" width="0" hidden="1" customWidth="1"/>
    <col min="7939" max="7939" width="16.42578125" customWidth="1"/>
    <col min="7940" max="7940" width="13.28515625" customWidth="1"/>
    <col min="7941" max="7941" width="10.28515625" bestFit="1" customWidth="1"/>
    <col min="8188" max="8188" width="6.85546875" customWidth="1"/>
    <col min="8189" max="8189" width="99.42578125" customWidth="1"/>
    <col min="8190" max="8190" width="10.85546875" customWidth="1"/>
    <col min="8191" max="8194" width="0" hidden="1" customWidth="1"/>
    <col min="8195" max="8195" width="16.42578125" customWidth="1"/>
    <col min="8196" max="8196" width="13.28515625" customWidth="1"/>
    <col min="8197" max="8197" width="10.28515625" bestFit="1" customWidth="1"/>
    <col min="8444" max="8444" width="6.85546875" customWidth="1"/>
    <col min="8445" max="8445" width="99.42578125" customWidth="1"/>
    <col min="8446" max="8446" width="10.85546875" customWidth="1"/>
    <col min="8447" max="8450" width="0" hidden="1" customWidth="1"/>
    <col min="8451" max="8451" width="16.42578125" customWidth="1"/>
    <col min="8452" max="8452" width="13.28515625" customWidth="1"/>
    <col min="8453" max="8453" width="10.28515625" bestFit="1" customWidth="1"/>
    <col min="8700" max="8700" width="6.85546875" customWidth="1"/>
    <col min="8701" max="8701" width="99.42578125" customWidth="1"/>
    <col min="8702" max="8702" width="10.85546875" customWidth="1"/>
    <col min="8703" max="8706" width="0" hidden="1" customWidth="1"/>
    <col min="8707" max="8707" width="16.42578125" customWidth="1"/>
    <col min="8708" max="8708" width="13.28515625" customWidth="1"/>
    <col min="8709" max="8709" width="10.28515625" bestFit="1" customWidth="1"/>
    <col min="8956" max="8956" width="6.85546875" customWidth="1"/>
    <col min="8957" max="8957" width="99.42578125" customWidth="1"/>
    <col min="8958" max="8958" width="10.85546875" customWidth="1"/>
    <col min="8959" max="8962" width="0" hidden="1" customWidth="1"/>
    <col min="8963" max="8963" width="16.42578125" customWidth="1"/>
    <col min="8964" max="8964" width="13.28515625" customWidth="1"/>
    <col min="8965" max="8965" width="10.28515625" bestFit="1" customWidth="1"/>
    <col min="9212" max="9212" width="6.85546875" customWidth="1"/>
    <col min="9213" max="9213" width="99.42578125" customWidth="1"/>
    <col min="9214" max="9214" width="10.85546875" customWidth="1"/>
    <col min="9215" max="9218" width="0" hidden="1" customWidth="1"/>
    <col min="9219" max="9219" width="16.42578125" customWidth="1"/>
    <col min="9220" max="9220" width="13.28515625" customWidth="1"/>
    <col min="9221" max="9221" width="10.28515625" bestFit="1" customWidth="1"/>
    <col min="9468" max="9468" width="6.85546875" customWidth="1"/>
    <col min="9469" max="9469" width="99.42578125" customWidth="1"/>
    <col min="9470" max="9470" width="10.85546875" customWidth="1"/>
    <col min="9471" max="9474" width="0" hidden="1" customWidth="1"/>
    <col min="9475" max="9475" width="16.42578125" customWidth="1"/>
    <col min="9476" max="9476" width="13.28515625" customWidth="1"/>
    <col min="9477" max="9477" width="10.28515625" bestFit="1" customWidth="1"/>
    <col min="9724" max="9724" width="6.85546875" customWidth="1"/>
    <col min="9725" max="9725" width="99.42578125" customWidth="1"/>
    <col min="9726" max="9726" width="10.85546875" customWidth="1"/>
    <col min="9727" max="9730" width="0" hidden="1" customWidth="1"/>
    <col min="9731" max="9731" width="16.42578125" customWidth="1"/>
    <col min="9732" max="9732" width="13.28515625" customWidth="1"/>
    <col min="9733" max="9733" width="10.28515625" bestFit="1" customWidth="1"/>
    <col min="9980" max="9980" width="6.85546875" customWidth="1"/>
    <col min="9981" max="9981" width="99.42578125" customWidth="1"/>
    <col min="9982" max="9982" width="10.85546875" customWidth="1"/>
    <col min="9983" max="9986" width="0" hidden="1" customWidth="1"/>
    <col min="9987" max="9987" width="16.42578125" customWidth="1"/>
    <col min="9988" max="9988" width="13.28515625" customWidth="1"/>
    <col min="9989" max="9989" width="10.28515625" bestFit="1" customWidth="1"/>
    <col min="10236" max="10236" width="6.85546875" customWidth="1"/>
    <col min="10237" max="10237" width="99.42578125" customWidth="1"/>
    <col min="10238" max="10238" width="10.85546875" customWidth="1"/>
    <col min="10239" max="10242" width="0" hidden="1" customWidth="1"/>
    <col min="10243" max="10243" width="16.42578125" customWidth="1"/>
    <col min="10244" max="10244" width="13.28515625" customWidth="1"/>
    <col min="10245" max="10245" width="10.28515625" bestFit="1" customWidth="1"/>
    <col min="10492" max="10492" width="6.85546875" customWidth="1"/>
    <col min="10493" max="10493" width="99.42578125" customWidth="1"/>
    <col min="10494" max="10494" width="10.85546875" customWidth="1"/>
    <col min="10495" max="10498" width="0" hidden="1" customWidth="1"/>
    <col min="10499" max="10499" width="16.42578125" customWidth="1"/>
    <col min="10500" max="10500" width="13.28515625" customWidth="1"/>
    <col min="10501" max="10501" width="10.28515625" bestFit="1" customWidth="1"/>
    <col min="10748" max="10748" width="6.85546875" customWidth="1"/>
    <col min="10749" max="10749" width="99.42578125" customWidth="1"/>
    <col min="10750" max="10750" width="10.85546875" customWidth="1"/>
    <col min="10751" max="10754" width="0" hidden="1" customWidth="1"/>
    <col min="10755" max="10755" width="16.42578125" customWidth="1"/>
    <col min="10756" max="10756" width="13.28515625" customWidth="1"/>
    <col min="10757" max="10757" width="10.28515625" bestFit="1" customWidth="1"/>
    <col min="11004" max="11004" width="6.85546875" customWidth="1"/>
    <col min="11005" max="11005" width="99.42578125" customWidth="1"/>
    <col min="11006" max="11006" width="10.85546875" customWidth="1"/>
    <col min="11007" max="11010" width="0" hidden="1" customWidth="1"/>
    <col min="11011" max="11011" width="16.42578125" customWidth="1"/>
    <col min="11012" max="11012" width="13.28515625" customWidth="1"/>
    <col min="11013" max="11013" width="10.28515625" bestFit="1" customWidth="1"/>
    <col min="11260" max="11260" width="6.85546875" customWidth="1"/>
    <col min="11261" max="11261" width="99.42578125" customWidth="1"/>
    <col min="11262" max="11262" width="10.85546875" customWidth="1"/>
    <col min="11263" max="11266" width="0" hidden="1" customWidth="1"/>
    <col min="11267" max="11267" width="16.42578125" customWidth="1"/>
    <col min="11268" max="11268" width="13.28515625" customWidth="1"/>
    <col min="11269" max="11269" width="10.28515625" bestFit="1" customWidth="1"/>
    <col min="11516" max="11516" width="6.85546875" customWidth="1"/>
    <col min="11517" max="11517" width="99.42578125" customWidth="1"/>
    <col min="11518" max="11518" width="10.85546875" customWidth="1"/>
    <col min="11519" max="11522" width="0" hidden="1" customWidth="1"/>
    <col min="11523" max="11523" width="16.42578125" customWidth="1"/>
    <col min="11524" max="11524" width="13.28515625" customWidth="1"/>
    <col min="11525" max="11525" width="10.28515625" bestFit="1" customWidth="1"/>
    <col min="11772" max="11772" width="6.85546875" customWidth="1"/>
    <col min="11773" max="11773" width="99.42578125" customWidth="1"/>
    <col min="11774" max="11774" width="10.85546875" customWidth="1"/>
    <col min="11775" max="11778" width="0" hidden="1" customWidth="1"/>
    <col min="11779" max="11779" width="16.42578125" customWidth="1"/>
    <col min="11780" max="11780" width="13.28515625" customWidth="1"/>
    <col min="11781" max="11781" width="10.28515625" bestFit="1" customWidth="1"/>
    <col min="12028" max="12028" width="6.85546875" customWidth="1"/>
    <col min="12029" max="12029" width="99.42578125" customWidth="1"/>
    <col min="12030" max="12030" width="10.85546875" customWidth="1"/>
    <col min="12031" max="12034" width="0" hidden="1" customWidth="1"/>
    <col min="12035" max="12035" width="16.42578125" customWidth="1"/>
    <col min="12036" max="12036" width="13.28515625" customWidth="1"/>
    <col min="12037" max="12037" width="10.28515625" bestFit="1" customWidth="1"/>
    <col min="12284" max="12284" width="6.85546875" customWidth="1"/>
    <col min="12285" max="12285" width="99.42578125" customWidth="1"/>
    <col min="12286" max="12286" width="10.85546875" customWidth="1"/>
    <col min="12287" max="12290" width="0" hidden="1" customWidth="1"/>
    <col min="12291" max="12291" width="16.42578125" customWidth="1"/>
    <col min="12292" max="12292" width="13.28515625" customWidth="1"/>
    <col min="12293" max="12293" width="10.28515625" bestFit="1" customWidth="1"/>
    <col min="12540" max="12540" width="6.85546875" customWidth="1"/>
    <col min="12541" max="12541" width="99.42578125" customWidth="1"/>
    <col min="12542" max="12542" width="10.85546875" customWidth="1"/>
    <col min="12543" max="12546" width="0" hidden="1" customWidth="1"/>
    <col min="12547" max="12547" width="16.42578125" customWidth="1"/>
    <col min="12548" max="12548" width="13.28515625" customWidth="1"/>
    <col min="12549" max="12549" width="10.28515625" bestFit="1" customWidth="1"/>
    <col min="12796" max="12796" width="6.85546875" customWidth="1"/>
    <col min="12797" max="12797" width="99.42578125" customWidth="1"/>
    <col min="12798" max="12798" width="10.85546875" customWidth="1"/>
    <col min="12799" max="12802" width="0" hidden="1" customWidth="1"/>
    <col min="12803" max="12803" width="16.42578125" customWidth="1"/>
    <col min="12804" max="12804" width="13.28515625" customWidth="1"/>
    <col min="12805" max="12805" width="10.28515625" bestFit="1" customWidth="1"/>
    <col min="13052" max="13052" width="6.85546875" customWidth="1"/>
    <col min="13053" max="13053" width="99.42578125" customWidth="1"/>
    <col min="13054" max="13054" width="10.85546875" customWidth="1"/>
    <col min="13055" max="13058" width="0" hidden="1" customWidth="1"/>
    <col min="13059" max="13059" width="16.42578125" customWidth="1"/>
    <col min="13060" max="13060" width="13.28515625" customWidth="1"/>
    <col min="13061" max="13061" width="10.28515625" bestFit="1" customWidth="1"/>
    <col min="13308" max="13308" width="6.85546875" customWidth="1"/>
    <col min="13309" max="13309" width="99.42578125" customWidth="1"/>
    <col min="13310" max="13310" width="10.85546875" customWidth="1"/>
    <col min="13311" max="13314" width="0" hidden="1" customWidth="1"/>
    <col min="13315" max="13315" width="16.42578125" customWidth="1"/>
    <col min="13316" max="13316" width="13.28515625" customWidth="1"/>
    <col min="13317" max="13317" width="10.28515625" bestFit="1" customWidth="1"/>
    <col min="13564" max="13564" width="6.85546875" customWidth="1"/>
    <col min="13565" max="13565" width="99.42578125" customWidth="1"/>
    <col min="13566" max="13566" width="10.85546875" customWidth="1"/>
    <col min="13567" max="13570" width="0" hidden="1" customWidth="1"/>
    <col min="13571" max="13571" width="16.42578125" customWidth="1"/>
    <col min="13572" max="13572" width="13.28515625" customWidth="1"/>
    <col min="13573" max="13573" width="10.28515625" bestFit="1" customWidth="1"/>
    <col min="13820" max="13820" width="6.85546875" customWidth="1"/>
    <col min="13821" max="13821" width="99.42578125" customWidth="1"/>
    <col min="13822" max="13822" width="10.85546875" customWidth="1"/>
    <col min="13823" max="13826" width="0" hidden="1" customWidth="1"/>
    <col min="13827" max="13827" width="16.42578125" customWidth="1"/>
    <col min="13828" max="13828" width="13.28515625" customWidth="1"/>
    <col min="13829" max="13829" width="10.28515625" bestFit="1" customWidth="1"/>
    <col min="14076" max="14076" width="6.85546875" customWidth="1"/>
    <col min="14077" max="14077" width="99.42578125" customWidth="1"/>
    <col min="14078" max="14078" width="10.85546875" customWidth="1"/>
    <col min="14079" max="14082" width="0" hidden="1" customWidth="1"/>
    <col min="14083" max="14083" width="16.42578125" customWidth="1"/>
    <col min="14084" max="14084" width="13.28515625" customWidth="1"/>
    <col min="14085" max="14085" width="10.28515625" bestFit="1" customWidth="1"/>
    <col min="14332" max="14332" width="6.85546875" customWidth="1"/>
    <col min="14333" max="14333" width="99.42578125" customWidth="1"/>
    <col min="14334" max="14334" width="10.85546875" customWidth="1"/>
    <col min="14335" max="14338" width="0" hidden="1" customWidth="1"/>
    <col min="14339" max="14339" width="16.42578125" customWidth="1"/>
    <col min="14340" max="14340" width="13.28515625" customWidth="1"/>
    <col min="14341" max="14341" width="10.28515625" bestFit="1" customWidth="1"/>
    <col min="14588" max="14588" width="6.85546875" customWidth="1"/>
    <col min="14589" max="14589" width="99.42578125" customWidth="1"/>
    <col min="14590" max="14590" width="10.85546875" customWidth="1"/>
    <col min="14591" max="14594" width="0" hidden="1" customWidth="1"/>
    <col min="14595" max="14595" width="16.42578125" customWidth="1"/>
    <col min="14596" max="14596" width="13.28515625" customWidth="1"/>
    <col min="14597" max="14597" width="10.28515625" bestFit="1" customWidth="1"/>
    <col min="14844" max="14844" width="6.85546875" customWidth="1"/>
    <col min="14845" max="14845" width="99.42578125" customWidth="1"/>
    <col min="14846" max="14846" width="10.85546875" customWidth="1"/>
    <col min="14847" max="14850" width="0" hidden="1" customWidth="1"/>
    <col min="14851" max="14851" width="16.42578125" customWidth="1"/>
    <col min="14852" max="14852" width="13.28515625" customWidth="1"/>
    <col min="14853" max="14853" width="10.28515625" bestFit="1" customWidth="1"/>
    <col min="15100" max="15100" width="6.85546875" customWidth="1"/>
    <col min="15101" max="15101" width="99.42578125" customWidth="1"/>
    <col min="15102" max="15102" width="10.85546875" customWidth="1"/>
    <col min="15103" max="15106" width="0" hidden="1" customWidth="1"/>
    <col min="15107" max="15107" width="16.42578125" customWidth="1"/>
    <col min="15108" max="15108" width="13.28515625" customWidth="1"/>
    <col min="15109" max="15109" width="10.28515625" bestFit="1" customWidth="1"/>
    <col min="15356" max="15356" width="6.85546875" customWidth="1"/>
    <col min="15357" max="15357" width="99.42578125" customWidth="1"/>
    <col min="15358" max="15358" width="10.85546875" customWidth="1"/>
    <col min="15359" max="15362" width="0" hidden="1" customWidth="1"/>
    <col min="15363" max="15363" width="16.42578125" customWidth="1"/>
    <col min="15364" max="15364" width="13.28515625" customWidth="1"/>
    <col min="15365" max="15365" width="10.28515625" bestFit="1" customWidth="1"/>
    <col min="15612" max="15612" width="6.85546875" customWidth="1"/>
    <col min="15613" max="15613" width="99.42578125" customWidth="1"/>
    <col min="15614" max="15614" width="10.85546875" customWidth="1"/>
    <col min="15615" max="15618" width="0" hidden="1" customWidth="1"/>
    <col min="15619" max="15619" width="16.42578125" customWidth="1"/>
    <col min="15620" max="15620" width="13.28515625" customWidth="1"/>
    <col min="15621" max="15621" width="10.28515625" bestFit="1" customWidth="1"/>
    <col min="15868" max="15868" width="6.85546875" customWidth="1"/>
    <col min="15869" max="15869" width="99.42578125" customWidth="1"/>
    <col min="15870" max="15870" width="10.85546875" customWidth="1"/>
    <col min="15871" max="15874" width="0" hidden="1" customWidth="1"/>
    <col min="15875" max="15875" width="16.42578125" customWidth="1"/>
    <col min="15876" max="15876" width="13.28515625" customWidth="1"/>
    <col min="15877" max="15877" width="10.28515625" bestFit="1" customWidth="1"/>
    <col min="16124" max="16124" width="6.85546875" customWidth="1"/>
    <col min="16125" max="16125" width="99.42578125" customWidth="1"/>
    <col min="16126" max="16126" width="10.85546875" customWidth="1"/>
    <col min="16127" max="16130" width="0" hidden="1" customWidth="1"/>
    <col min="16131" max="16131" width="16.42578125" customWidth="1"/>
    <col min="16132" max="16132" width="13.28515625" customWidth="1"/>
    <col min="16133" max="16133" width="10.28515625" bestFit="1" customWidth="1"/>
  </cols>
  <sheetData>
    <row r="1" spans="1:8" ht="16.5" hidden="1" customHeight="1" x14ac:dyDescent="0.25">
      <c r="B1" s="1" t="s">
        <v>0</v>
      </c>
      <c r="C1" s="1"/>
      <c r="D1" s="1"/>
      <c r="E1" s="1"/>
      <c r="F1" s="1"/>
      <c r="G1" s="1"/>
      <c r="H1" s="1"/>
    </row>
    <row r="2" spans="1:8" ht="18.75" x14ac:dyDescent="0.3">
      <c r="B2" s="2" t="s">
        <v>1</v>
      </c>
      <c r="C2" s="2"/>
      <c r="D2" s="2"/>
      <c r="E2" s="2"/>
      <c r="F2" s="2"/>
      <c r="G2" s="2"/>
      <c r="H2" s="2"/>
    </row>
    <row r="3" spans="1:8" ht="18.75" x14ac:dyDescent="0.3">
      <c r="B3" s="2" t="s">
        <v>2</v>
      </c>
      <c r="C3" s="2"/>
      <c r="D3" s="2"/>
      <c r="E3" s="2"/>
      <c r="F3" s="2"/>
      <c r="G3" s="2"/>
      <c r="H3" s="2"/>
    </row>
    <row r="4" spans="1:8" ht="7.5" hidden="1" customHeight="1" x14ac:dyDescent="0.3">
      <c r="B4" s="3"/>
      <c r="C4" s="3"/>
      <c r="D4" s="3"/>
      <c r="E4" s="3"/>
      <c r="F4" s="4"/>
      <c r="G4" s="4"/>
      <c r="H4" s="4"/>
    </row>
    <row r="5" spans="1:8" ht="20.25" customHeight="1" x14ac:dyDescent="0.3">
      <c r="A5" s="5"/>
      <c r="B5" s="2" t="s">
        <v>3</v>
      </c>
      <c r="C5" s="2"/>
      <c r="D5" s="2"/>
      <c r="E5" s="2"/>
      <c r="F5" s="2"/>
      <c r="G5" s="2"/>
      <c r="H5" s="2"/>
    </row>
    <row r="6" spans="1:8" x14ac:dyDescent="0.25">
      <c r="A6" s="6"/>
      <c r="B6" s="7"/>
      <c r="C6" s="7"/>
    </row>
    <row r="7" spans="1:8" ht="7.5" customHeight="1" x14ac:dyDescent="0.3">
      <c r="A7" s="9"/>
      <c r="B7" s="9"/>
      <c r="C7" s="9"/>
      <c r="D7" s="9"/>
      <c r="E7" s="10"/>
      <c r="F7" s="9"/>
      <c r="G7" s="9"/>
      <c r="H7" s="9"/>
    </row>
    <row r="8" spans="1:8" ht="2.25" customHeight="1" x14ac:dyDescent="0.25">
      <c r="A8" s="11"/>
      <c r="B8" s="11"/>
      <c r="C8" s="11"/>
      <c r="D8" s="11"/>
      <c r="E8" s="12"/>
      <c r="F8" s="11"/>
      <c r="G8" s="11"/>
      <c r="H8" s="11"/>
    </row>
    <row r="9" spans="1:8" ht="12.75" hidden="1" customHeight="1" x14ac:dyDescent="0.25">
      <c r="A9" s="11"/>
      <c r="B9" s="11"/>
      <c r="C9" s="11"/>
      <c r="D9" s="11"/>
      <c r="E9" s="12"/>
      <c r="F9" s="11"/>
      <c r="G9" s="11"/>
      <c r="H9" s="11"/>
    </row>
    <row r="10" spans="1:8" ht="12.75" hidden="1" customHeight="1" x14ac:dyDescent="0.25">
      <c r="A10" s="11"/>
      <c r="B10" s="11"/>
      <c r="C10" s="11"/>
      <c r="D10" s="11"/>
      <c r="E10" s="12"/>
      <c r="F10" s="11"/>
      <c r="G10" s="11"/>
      <c r="H10" s="11"/>
    </row>
    <row r="11" spans="1:8" ht="12.75" hidden="1" customHeight="1" x14ac:dyDescent="0.25">
      <c r="A11" s="11"/>
      <c r="B11" s="11"/>
      <c r="C11" s="11"/>
      <c r="D11" s="11"/>
      <c r="E11" s="12"/>
      <c r="F11" s="11"/>
      <c r="G11" s="11"/>
      <c r="H11" s="11"/>
    </row>
    <row r="12" spans="1:8" ht="12.75" customHeight="1" x14ac:dyDescent="0.25">
      <c r="A12" s="11"/>
      <c r="B12" s="11"/>
      <c r="C12" s="11"/>
      <c r="D12" s="11"/>
      <c r="E12" s="12"/>
      <c r="F12" s="11"/>
      <c r="G12" s="11"/>
      <c r="H12" s="11"/>
    </row>
    <row r="13" spans="1:8" ht="4.5" customHeight="1" x14ac:dyDescent="0.25">
      <c r="A13" s="11"/>
      <c r="B13" s="11"/>
      <c r="C13" s="11"/>
      <c r="D13" s="11"/>
      <c r="E13" s="12"/>
      <c r="F13" s="11"/>
      <c r="G13" s="11"/>
      <c r="H13" s="11"/>
    </row>
    <row r="14" spans="1:8" ht="15" hidden="1" customHeight="1" x14ac:dyDescent="0.25">
      <c r="A14" s="11"/>
      <c r="B14" s="11"/>
      <c r="C14" s="11"/>
      <c r="D14" s="11"/>
      <c r="E14" s="12"/>
      <c r="F14" s="11"/>
      <c r="G14" s="11"/>
      <c r="H14" s="11"/>
    </row>
    <row r="15" spans="1:8" ht="15" hidden="1" customHeight="1" x14ac:dyDescent="0.25">
      <c r="A15" s="11"/>
      <c r="B15" s="11"/>
      <c r="C15" s="11"/>
      <c r="D15" s="11"/>
      <c r="E15" s="12"/>
      <c r="F15" s="11"/>
      <c r="G15" s="11"/>
      <c r="H15" s="11"/>
    </row>
    <row r="16" spans="1:8" ht="2.25" hidden="1" customHeight="1" x14ac:dyDescent="0.3">
      <c r="A16" s="13"/>
      <c r="B16" s="13"/>
      <c r="C16" s="13"/>
      <c r="D16" s="13"/>
      <c r="E16" s="14"/>
      <c r="F16" s="13"/>
      <c r="G16" s="13"/>
      <c r="H16" s="13"/>
    </row>
    <row r="17" spans="1:8" ht="21.75" customHeight="1" x14ac:dyDescent="0.25">
      <c r="A17" s="15" t="s">
        <v>4</v>
      </c>
      <c r="B17" s="15"/>
      <c r="C17" s="15"/>
      <c r="D17" s="15"/>
      <c r="E17" s="15"/>
      <c r="F17" s="15"/>
      <c r="G17" s="15"/>
      <c r="H17" s="15"/>
    </row>
    <row r="18" spans="1:8" ht="16.5" x14ac:dyDescent="0.25">
      <c r="A18" s="15" t="s">
        <v>5</v>
      </c>
      <c r="B18" s="15"/>
      <c r="C18" s="15"/>
      <c r="D18" s="15"/>
      <c r="E18" s="15"/>
      <c r="F18" s="15"/>
      <c r="G18" s="15"/>
      <c r="H18" s="15"/>
    </row>
    <row r="19" spans="1:8" ht="6" customHeight="1" x14ac:dyDescent="0.25">
      <c r="A19" s="16"/>
      <c r="B19" s="16"/>
      <c r="C19" s="16"/>
      <c r="D19" s="16"/>
      <c r="E19" s="17"/>
      <c r="F19" s="16"/>
      <c r="G19" s="16"/>
      <c r="H19" s="16"/>
    </row>
    <row r="20" spans="1:8" ht="12" customHeight="1" x14ac:dyDescent="0.3">
      <c r="A20" s="13"/>
      <c r="B20" s="13"/>
      <c r="C20" s="13"/>
      <c r="D20" s="13"/>
      <c r="E20" s="14"/>
      <c r="F20" s="13"/>
      <c r="G20" s="13"/>
      <c r="H20" s="13"/>
    </row>
    <row r="21" spans="1:8" ht="20.25" x14ac:dyDescent="0.3">
      <c r="A21" s="18" t="s">
        <v>6</v>
      </c>
      <c r="B21" s="18"/>
      <c r="C21" s="18"/>
      <c r="D21" s="18"/>
      <c r="E21" s="18"/>
      <c r="F21" s="18"/>
      <c r="G21" s="18"/>
      <c r="H21" s="18"/>
    </row>
    <row r="22" spans="1:8" ht="38.25" hidden="1" customHeight="1" x14ac:dyDescent="0.3">
      <c r="A22" s="19"/>
      <c r="B22" s="19"/>
      <c r="C22" s="19"/>
      <c r="D22" s="19"/>
      <c r="E22" s="20"/>
      <c r="F22" s="19"/>
      <c r="G22" s="19"/>
      <c r="H22" s="19"/>
    </row>
    <row r="23" spans="1:8" ht="21" hidden="1" customHeight="1" x14ac:dyDescent="0.25">
      <c r="A23" s="21"/>
      <c r="B23" s="21"/>
      <c r="C23" s="21"/>
      <c r="D23" s="22"/>
      <c r="E23" s="23"/>
      <c r="F23" s="6"/>
      <c r="G23" s="6"/>
      <c r="H23" s="6"/>
    </row>
    <row r="24" spans="1:8" ht="21" hidden="1" customHeight="1" x14ac:dyDescent="0.3">
      <c r="A24" s="13"/>
      <c r="B24" s="13"/>
      <c r="C24" s="13"/>
      <c r="D24" s="13"/>
      <c r="E24" s="14"/>
      <c r="F24" s="13"/>
      <c r="G24" s="13"/>
      <c r="H24" s="13"/>
    </row>
    <row r="25" spans="1:8" ht="21" hidden="1" customHeight="1" x14ac:dyDescent="0.3">
      <c r="A25" s="13"/>
      <c r="B25" s="13"/>
      <c r="C25" s="13"/>
      <c r="D25" s="13"/>
      <c r="E25" s="14"/>
      <c r="F25" s="13"/>
      <c r="G25" s="13"/>
      <c r="H25" s="13"/>
    </row>
    <row r="26" spans="1:8" ht="21" hidden="1" customHeight="1" x14ac:dyDescent="0.3">
      <c r="A26" s="13"/>
      <c r="B26" s="13"/>
      <c r="C26" s="13"/>
      <c r="D26" s="13"/>
      <c r="E26" s="14"/>
      <c r="F26" s="13"/>
      <c r="G26" s="13"/>
      <c r="H26" s="13"/>
    </row>
    <row r="27" spans="1:8" ht="21" hidden="1" customHeight="1" x14ac:dyDescent="0.3">
      <c r="A27" s="13"/>
      <c r="B27" s="13"/>
      <c r="C27" s="13"/>
      <c r="D27" s="13"/>
      <c r="E27" s="14"/>
      <c r="F27" s="13"/>
      <c r="G27" s="13"/>
      <c r="H27" s="13"/>
    </row>
    <row r="28" spans="1:8" ht="21" hidden="1" customHeight="1" x14ac:dyDescent="0.3">
      <c r="A28" s="13"/>
      <c r="B28" s="13"/>
      <c r="C28" s="13"/>
      <c r="D28" s="13"/>
      <c r="E28" s="14"/>
      <c r="F28" s="13"/>
      <c r="G28" s="13"/>
      <c r="H28" s="13"/>
    </row>
    <row r="29" spans="1:8" ht="21" hidden="1" customHeight="1" x14ac:dyDescent="0.3">
      <c r="A29" s="13"/>
      <c r="B29" s="13"/>
      <c r="C29" s="13"/>
      <c r="D29" s="13"/>
      <c r="E29" s="14"/>
      <c r="F29" s="13"/>
      <c r="G29" s="13"/>
      <c r="H29" s="13"/>
    </row>
    <row r="30" spans="1:8" ht="6.75" customHeight="1" x14ac:dyDescent="0.3">
      <c r="A30" s="13"/>
      <c r="B30" s="13"/>
      <c r="C30" s="13"/>
      <c r="D30" s="13"/>
      <c r="E30" s="14"/>
      <c r="F30" s="13"/>
      <c r="G30" s="13"/>
      <c r="H30" s="13"/>
    </row>
    <row r="31" spans="1:8" ht="9" customHeight="1" x14ac:dyDescent="0.25">
      <c r="A31" s="24"/>
      <c r="B31" s="24"/>
      <c r="C31" s="24"/>
      <c r="D31" s="24"/>
      <c r="E31" s="24"/>
      <c r="F31" s="24"/>
      <c r="G31" s="24"/>
      <c r="H31" s="24"/>
    </row>
    <row r="32" spans="1:8" ht="2.25" customHeight="1" x14ac:dyDescent="0.25">
      <c r="A32" s="21"/>
      <c r="B32" s="21"/>
      <c r="C32" s="21"/>
      <c r="D32" s="22"/>
      <c r="E32" s="23"/>
      <c r="F32" s="6"/>
      <c r="G32" s="6"/>
      <c r="H32" s="6"/>
    </row>
    <row r="33" spans="1:9" ht="12.75" customHeight="1" x14ac:dyDescent="0.25">
      <c r="A33" s="25" t="s">
        <v>7</v>
      </c>
      <c r="B33" s="25" t="s">
        <v>8</v>
      </c>
      <c r="C33" s="26" t="s">
        <v>9</v>
      </c>
      <c r="D33" s="26" t="s">
        <v>10</v>
      </c>
      <c r="E33" s="27" t="s">
        <v>11</v>
      </c>
      <c r="F33" s="28" t="s">
        <v>12</v>
      </c>
      <c r="G33" s="28" t="s">
        <v>13</v>
      </c>
      <c r="H33" s="29" t="s">
        <v>14</v>
      </c>
    </row>
    <row r="34" spans="1:9" ht="12.75" customHeight="1" x14ac:dyDescent="0.25">
      <c r="A34" s="30"/>
      <c r="B34" s="30"/>
      <c r="C34" s="31"/>
      <c r="D34" s="31"/>
      <c r="E34" s="32"/>
      <c r="F34" s="33"/>
      <c r="G34" s="33"/>
      <c r="H34" s="34"/>
    </row>
    <row r="35" spans="1:9" ht="12.75" customHeight="1" x14ac:dyDescent="0.25">
      <c r="A35" s="30"/>
      <c r="B35" s="30"/>
      <c r="C35" s="31"/>
      <c r="D35" s="31"/>
      <c r="E35" s="32"/>
      <c r="F35" s="33"/>
      <c r="G35" s="33"/>
      <c r="H35" s="34"/>
    </row>
    <row r="36" spans="1:9" ht="20.25" customHeight="1" x14ac:dyDescent="0.25">
      <c r="A36" s="35"/>
      <c r="B36" s="35"/>
      <c r="C36" s="36"/>
      <c r="D36" s="36"/>
      <c r="E36" s="37"/>
      <c r="F36" s="38"/>
      <c r="G36" s="38"/>
      <c r="H36" s="39"/>
      <c r="I36" s="40"/>
    </row>
    <row r="37" spans="1:9" ht="10.5" customHeight="1" thickBot="1" x14ac:dyDescent="0.3">
      <c r="A37" s="41">
        <v>1</v>
      </c>
      <c r="B37" s="42">
        <v>2</v>
      </c>
      <c r="C37" s="41">
        <v>3</v>
      </c>
      <c r="D37" s="43">
        <v>4</v>
      </c>
      <c r="E37" s="44">
        <v>4</v>
      </c>
      <c r="F37" s="45">
        <v>5</v>
      </c>
      <c r="G37" s="45">
        <v>6</v>
      </c>
      <c r="H37" s="46">
        <v>7</v>
      </c>
    </row>
    <row r="38" spans="1:9" ht="19.5" customHeight="1" thickBot="1" x14ac:dyDescent="0.3">
      <c r="A38" s="47" t="s">
        <v>15</v>
      </c>
      <c r="B38" s="48"/>
      <c r="C38" s="48"/>
      <c r="D38" s="48"/>
      <c r="E38" s="48"/>
      <c r="F38" s="48"/>
      <c r="G38" s="48"/>
      <c r="H38" s="49"/>
    </row>
    <row r="39" spans="1:9" ht="16.5" customHeight="1" x14ac:dyDescent="0.25">
      <c r="A39" s="50">
        <v>1</v>
      </c>
      <c r="B39" s="51" t="s">
        <v>16</v>
      </c>
      <c r="C39" s="52"/>
      <c r="D39" s="53"/>
      <c r="E39" s="54"/>
      <c r="F39" s="55"/>
      <c r="G39" s="56"/>
      <c r="H39" s="57"/>
    </row>
    <row r="40" spans="1:9" ht="12.95" customHeight="1" x14ac:dyDescent="0.25">
      <c r="A40" s="58" t="s">
        <v>17</v>
      </c>
      <c r="B40" s="59" t="s">
        <v>18</v>
      </c>
      <c r="C40" s="52" t="s">
        <v>19</v>
      </c>
      <c r="D40" s="60">
        <v>920</v>
      </c>
      <c r="E40" s="54">
        <v>7100</v>
      </c>
      <c r="F40" s="61">
        <f>'[1]водопровд и кан.'!S16</f>
        <v>1.6106138522240001</v>
      </c>
      <c r="G40" s="62">
        <f>E40-F40</f>
        <v>7098.3893861477763</v>
      </c>
      <c r="H40" s="63">
        <f>F40</f>
        <v>1.6106138522240001</v>
      </c>
      <c r="I40" s="64"/>
    </row>
    <row r="41" spans="1:9" ht="12.95" customHeight="1" x14ac:dyDescent="0.25">
      <c r="A41" s="58" t="s">
        <v>20</v>
      </c>
      <c r="B41" s="59" t="s">
        <v>21</v>
      </c>
      <c r="C41" s="52" t="s">
        <v>19</v>
      </c>
      <c r="D41" s="60">
        <v>990</v>
      </c>
      <c r="E41" s="54">
        <v>7650</v>
      </c>
      <c r="F41" s="61">
        <f>'[1]водопровд и кан.'!S17</f>
        <v>1.7322789273920003</v>
      </c>
      <c r="G41" s="62">
        <f t="shared" ref="G41:G104" si="0">E41-F41</f>
        <v>7648.2677210726079</v>
      </c>
      <c r="H41" s="63">
        <f t="shared" ref="H41:H104" si="1">F41</f>
        <v>1.7322789273920003</v>
      </c>
      <c r="I41" s="64"/>
    </row>
    <row r="42" spans="1:9" ht="12.95" customHeight="1" x14ac:dyDescent="0.25">
      <c r="A42" s="58" t="s">
        <v>22</v>
      </c>
      <c r="B42" s="59" t="s">
        <v>23</v>
      </c>
      <c r="C42" s="52" t="s">
        <v>19</v>
      </c>
      <c r="D42" s="60">
        <v>1061</v>
      </c>
      <c r="E42" s="54">
        <v>8200</v>
      </c>
      <c r="F42" s="61">
        <f>'[1]водопровд и кан.'!S18</f>
        <v>1.85394400256</v>
      </c>
      <c r="G42" s="62">
        <f t="shared" si="0"/>
        <v>8198.1460559974403</v>
      </c>
      <c r="H42" s="63">
        <f t="shared" si="1"/>
        <v>1.85394400256</v>
      </c>
      <c r="I42" s="64"/>
    </row>
    <row r="43" spans="1:9" ht="12.95" customHeight="1" x14ac:dyDescent="0.25">
      <c r="A43" s="58" t="s">
        <v>24</v>
      </c>
      <c r="B43" s="59" t="s">
        <v>25</v>
      </c>
      <c r="C43" s="52" t="s">
        <v>19</v>
      </c>
      <c r="D43" s="60">
        <v>1203</v>
      </c>
      <c r="E43" s="54">
        <v>9300</v>
      </c>
      <c r="F43" s="61">
        <f>'[1]водопровд и кан.'!S19</f>
        <v>2.0972741528959999</v>
      </c>
      <c r="G43" s="62">
        <f>E43-F43</f>
        <v>9297.9027258471033</v>
      </c>
      <c r="H43" s="63">
        <f t="shared" si="1"/>
        <v>2.0972741528959999</v>
      </c>
      <c r="I43" s="64"/>
    </row>
    <row r="44" spans="1:9" ht="12.95" customHeight="1" x14ac:dyDescent="0.25">
      <c r="A44" s="58" t="s">
        <v>26</v>
      </c>
      <c r="B44" s="59" t="s">
        <v>27</v>
      </c>
      <c r="C44" s="52" t="s">
        <v>19</v>
      </c>
      <c r="D44" s="60">
        <v>1485</v>
      </c>
      <c r="E44" s="54">
        <v>11500</v>
      </c>
      <c r="F44" s="61">
        <f>'[1]водопровд и кан.'!S20</f>
        <v>2.5839344535680002</v>
      </c>
      <c r="G44" s="62">
        <f t="shared" si="0"/>
        <v>11497.416065546431</v>
      </c>
      <c r="H44" s="63">
        <f t="shared" si="1"/>
        <v>2.5839344535680002</v>
      </c>
      <c r="I44" s="64"/>
    </row>
    <row r="45" spans="1:9" ht="12.95" customHeight="1" x14ac:dyDescent="0.25">
      <c r="A45" s="58" t="s">
        <v>28</v>
      </c>
      <c r="B45" s="59" t="s">
        <v>29</v>
      </c>
      <c r="C45" s="52" t="s">
        <v>19</v>
      </c>
      <c r="D45" s="60">
        <v>1627</v>
      </c>
      <c r="E45" s="54">
        <v>12600</v>
      </c>
      <c r="F45" s="61">
        <f>'[1]водопровд и кан.'!S21</f>
        <v>2.8272646039040006</v>
      </c>
      <c r="G45" s="62">
        <f t="shared" si="0"/>
        <v>12597.172735396096</v>
      </c>
      <c r="H45" s="63">
        <f t="shared" si="1"/>
        <v>2.8272646039040006</v>
      </c>
      <c r="I45" s="64"/>
    </row>
    <row r="46" spans="1:9" ht="12.95" customHeight="1" x14ac:dyDescent="0.25">
      <c r="A46" s="58" t="s">
        <v>30</v>
      </c>
      <c r="B46" s="59" t="s">
        <v>31</v>
      </c>
      <c r="C46" s="52" t="s">
        <v>19</v>
      </c>
      <c r="D46" s="60">
        <v>1768</v>
      </c>
      <c r="E46" s="54">
        <v>13700</v>
      </c>
      <c r="F46" s="61">
        <f>'[1]водопровд и кан.'!S22</f>
        <v>3.0705947542400001</v>
      </c>
      <c r="G46" s="62">
        <f t="shared" si="0"/>
        <v>13696.929405245761</v>
      </c>
      <c r="H46" s="63">
        <f t="shared" si="1"/>
        <v>3.0705947542400001</v>
      </c>
      <c r="I46" s="64"/>
    </row>
    <row r="47" spans="1:9" ht="12.95" customHeight="1" x14ac:dyDescent="0.25">
      <c r="A47" s="58" t="s">
        <v>32</v>
      </c>
      <c r="B47" s="59" t="s">
        <v>33</v>
      </c>
      <c r="C47" s="52" t="s">
        <v>19</v>
      </c>
      <c r="D47" s="60">
        <v>2194</v>
      </c>
      <c r="E47" s="54">
        <v>17000</v>
      </c>
      <c r="F47" s="61">
        <f>'[1]водопровд и кан.'!S23</f>
        <v>3.829553080288</v>
      </c>
      <c r="G47" s="62">
        <f t="shared" si="0"/>
        <v>16996.17044691971</v>
      </c>
      <c r="H47" s="63">
        <f t="shared" si="1"/>
        <v>3.829553080288</v>
      </c>
      <c r="I47" s="64"/>
    </row>
    <row r="48" spans="1:9" ht="14.25" customHeight="1" x14ac:dyDescent="0.25">
      <c r="A48" s="65">
        <v>2</v>
      </c>
      <c r="B48" s="66" t="s">
        <v>34</v>
      </c>
      <c r="C48" s="67"/>
      <c r="D48" s="60"/>
      <c r="E48" s="68"/>
      <c r="F48" s="69"/>
      <c r="G48" s="62"/>
      <c r="H48" s="63"/>
      <c r="I48" s="64"/>
    </row>
    <row r="49" spans="1:9" ht="12.95" customHeight="1" x14ac:dyDescent="0.25">
      <c r="A49" s="58" t="s">
        <v>35</v>
      </c>
      <c r="B49" s="70" t="s">
        <v>31</v>
      </c>
      <c r="C49" s="52" t="s">
        <v>19</v>
      </c>
      <c r="D49" s="60">
        <v>2972</v>
      </c>
      <c r="E49" s="68">
        <v>23000</v>
      </c>
      <c r="F49" s="69">
        <f>'[1]водопровд и кан.'!S25</f>
        <v>5.1678689071360004</v>
      </c>
      <c r="G49" s="62">
        <f t="shared" si="0"/>
        <v>22994.832131092862</v>
      </c>
      <c r="H49" s="63">
        <f t="shared" si="1"/>
        <v>5.1678689071360004</v>
      </c>
      <c r="I49" s="64"/>
    </row>
    <row r="50" spans="1:9" ht="12.95" customHeight="1" x14ac:dyDescent="0.25">
      <c r="A50" s="58" t="s">
        <v>36</v>
      </c>
      <c r="B50" s="70" t="s">
        <v>33</v>
      </c>
      <c r="C50" s="52" t="s">
        <v>19</v>
      </c>
      <c r="D50" s="60">
        <v>3255</v>
      </c>
      <c r="E50" s="68">
        <v>25200</v>
      </c>
      <c r="F50" s="69">
        <f>'[1]водопровд и кан.'!S26</f>
        <v>5.6545292078080012</v>
      </c>
      <c r="G50" s="62">
        <f t="shared" si="0"/>
        <v>25194.345470792192</v>
      </c>
      <c r="H50" s="63">
        <f t="shared" si="1"/>
        <v>5.6545292078080012</v>
      </c>
      <c r="I50" s="64"/>
    </row>
    <row r="51" spans="1:9" ht="12.75" customHeight="1" x14ac:dyDescent="0.25">
      <c r="A51" s="65">
        <v>3</v>
      </c>
      <c r="B51" s="66" t="s">
        <v>37</v>
      </c>
      <c r="C51" s="67" t="s">
        <v>38</v>
      </c>
      <c r="D51" s="60">
        <v>14339</v>
      </c>
      <c r="E51" s="68">
        <v>110700</v>
      </c>
      <c r="F51" s="69">
        <f>'[1]водопровд и кан.'!S27</f>
        <v>24.866023934335999</v>
      </c>
      <c r="G51" s="62">
        <f t="shared" si="0"/>
        <v>110675.13397606567</v>
      </c>
      <c r="H51" s="63">
        <f t="shared" si="1"/>
        <v>24.866023934335999</v>
      </c>
      <c r="I51" s="64"/>
    </row>
    <row r="52" spans="1:9" ht="12.75" customHeight="1" x14ac:dyDescent="0.25">
      <c r="A52" s="65">
        <v>4</v>
      </c>
      <c r="B52" s="66" t="s">
        <v>39</v>
      </c>
      <c r="C52" s="67"/>
      <c r="D52" s="60"/>
      <c r="E52" s="68"/>
      <c r="F52" s="69"/>
      <c r="G52" s="62"/>
      <c r="H52" s="63"/>
      <c r="I52" s="64"/>
    </row>
    <row r="53" spans="1:9" ht="12.95" customHeight="1" x14ac:dyDescent="0.25">
      <c r="A53" s="58" t="s">
        <v>40</v>
      </c>
      <c r="B53" s="71" t="s">
        <v>25</v>
      </c>
      <c r="C53" s="67" t="s">
        <v>41</v>
      </c>
      <c r="D53" s="60">
        <v>3679</v>
      </c>
      <c r="E53" s="68">
        <v>28500</v>
      </c>
      <c r="F53" s="69">
        <f>'[1]водопровд и кан.'!S29</f>
        <v>6.4134875338560011</v>
      </c>
      <c r="G53" s="62">
        <f t="shared" si="0"/>
        <v>28493.586512466143</v>
      </c>
      <c r="H53" s="63">
        <f t="shared" si="1"/>
        <v>6.4134875338560011</v>
      </c>
      <c r="I53" s="64"/>
    </row>
    <row r="54" spans="1:9" ht="12.95" customHeight="1" x14ac:dyDescent="0.25">
      <c r="A54" s="58" t="s">
        <v>42</v>
      </c>
      <c r="B54" s="71" t="s">
        <v>43</v>
      </c>
      <c r="C54" s="67" t="s">
        <v>41</v>
      </c>
      <c r="D54" s="60">
        <v>5731</v>
      </c>
      <c r="E54" s="68">
        <v>44400</v>
      </c>
      <c r="F54" s="69">
        <f>'[1]водопровд и кан.'!S30</f>
        <v>9.9707425887680028</v>
      </c>
      <c r="G54" s="62">
        <f t="shared" si="0"/>
        <v>44390.029257411232</v>
      </c>
      <c r="H54" s="63">
        <f t="shared" si="1"/>
        <v>9.9707425887680028</v>
      </c>
      <c r="I54" s="64"/>
    </row>
    <row r="55" spans="1:9" ht="12.95" customHeight="1" x14ac:dyDescent="0.25">
      <c r="A55" s="58" t="s">
        <v>44</v>
      </c>
      <c r="B55" s="71" t="s">
        <v>45</v>
      </c>
      <c r="C55" s="67" t="s">
        <v>41</v>
      </c>
      <c r="D55" s="60">
        <v>8136</v>
      </c>
      <c r="E55" s="68">
        <v>63000</v>
      </c>
      <c r="F55" s="69">
        <f>'[1]водопровд и кан.'!S31</f>
        <v>14.165290894559998</v>
      </c>
      <c r="G55" s="62">
        <f t="shared" si="0"/>
        <v>62985.834709105438</v>
      </c>
      <c r="H55" s="63">
        <f t="shared" si="1"/>
        <v>14.165290894559998</v>
      </c>
      <c r="I55" s="64"/>
    </row>
    <row r="56" spans="1:9" ht="16.5" customHeight="1" x14ac:dyDescent="0.25">
      <c r="A56" s="65">
        <v>5</v>
      </c>
      <c r="B56" s="66" t="s">
        <v>46</v>
      </c>
      <c r="C56" s="67"/>
      <c r="D56" s="60"/>
      <c r="E56" s="68"/>
      <c r="F56" s="69"/>
      <c r="G56" s="62"/>
      <c r="H56" s="63"/>
      <c r="I56" s="64"/>
    </row>
    <row r="57" spans="1:9" ht="12.95" customHeight="1" x14ac:dyDescent="0.25">
      <c r="A57" s="58" t="s">
        <v>47</v>
      </c>
      <c r="B57" s="71" t="s">
        <v>25</v>
      </c>
      <c r="C57" s="67" t="s">
        <v>41</v>
      </c>
      <c r="D57" s="60">
        <v>3325</v>
      </c>
      <c r="E57" s="68">
        <v>25750</v>
      </c>
      <c r="F57" s="69">
        <f>'[1]водопровд и кан.'!S33</f>
        <v>5.4749283825599999</v>
      </c>
      <c r="G57" s="62">
        <f t="shared" si="0"/>
        <v>25744.525071617441</v>
      </c>
      <c r="H57" s="63">
        <f t="shared" si="1"/>
        <v>5.4749283825599999</v>
      </c>
      <c r="I57" s="64"/>
    </row>
    <row r="58" spans="1:9" ht="12.95" customHeight="1" x14ac:dyDescent="0.25">
      <c r="A58" s="58" t="s">
        <v>48</v>
      </c>
      <c r="B58" s="71" t="s">
        <v>43</v>
      </c>
      <c r="C58" s="67" t="s">
        <v>41</v>
      </c>
      <c r="D58" s="60">
        <v>4175</v>
      </c>
      <c r="E58" s="68">
        <v>32350</v>
      </c>
      <c r="F58" s="69">
        <f>'[1]водопровд и кан.'!S34</f>
        <v>6.8653863844799998</v>
      </c>
      <c r="G58" s="62">
        <f t="shared" si="0"/>
        <v>32343.134613615519</v>
      </c>
      <c r="H58" s="63">
        <f t="shared" si="1"/>
        <v>6.8653863844799998</v>
      </c>
      <c r="I58" s="64"/>
    </row>
    <row r="59" spans="1:9" ht="12.95" customHeight="1" x14ac:dyDescent="0.25">
      <c r="A59" s="58" t="s">
        <v>49</v>
      </c>
      <c r="B59" s="70" t="s">
        <v>45</v>
      </c>
      <c r="C59" s="67" t="s">
        <v>41</v>
      </c>
      <c r="D59" s="60">
        <v>5943</v>
      </c>
      <c r="E59" s="68">
        <v>46050</v>
      </c>
      <c r="F59" s="69">
        <f>'[1]водопровд и кан.'!S35</f>
        <v>9.7621738884799996</v>
      </c>
      <c r="G59" s="62">
        <f t="shared" si="0"/>
        <v>46040.237826111523</v>
      </c>
      <c r="H59" s="63">
        <f t="shared" si="1"/>
        <v>9.7621738884799996</v>
      </c>
      <c r="I59" s="64"/>
    </row>
    <row r="60" spans="1:9" ht="15" customHeight="1" x14ac:dyDescent="0.25">
      <c r="A60" s="65">
        <v>6</v>
      </c>
      <c r="B60" s="66" t="s">
        <v>50</v>
      </c>
      <c r="C60" s="72"/>
      <c r="D60" s="60"/>
      <c r="E60" s="68"/>
      <c r="F60" s="69"/>
      <c r="G60" s="62"/>
      <c r="H60" s="63"/>
      <c r="I60" s="64"/>
    </row>
    <row r="61" spans="1:9" ht="12.95" customHeight="1" x14ac:dyDescent="0.25">
      <c r="A61" s="58" t="s">
        <v>51</v>
      </c>
      <c r="B61" s="70" t="s">
        <v>25</v>
      </c>
      <c r="C61" s="67" t="s">
        <v>41</v>
      </c>
      <c r="D61" s="60">
        <v>513</v>
      </c>
      <c r="E61" s="68">
        <v>4150</v>
      </c>
      <c r="F61" s="69">
        <f>'[1]водопровд и кан.'!S37</f>
        <v>0.92697200128000001</v>
      </c>
      <c r="G61" s="62">
        <f t="shared" si="0"/>
        <v>4149.0730279987201</v>
      </c>
      <c r="H61" s="63">
        <f t="shared" si="1"/>
        <v>0.92697200128000001</v>
      </c>
      <c r="I61" s="64"/>
    </row>
    <row r="62" spans="1:9" ht="12.95" customHeight="1" x14ac:dyDescent="0.25">
      <c r="A62" s="58" t="s">
        <v>52</v>
      </c>
      <c r="B62" s="70" t="s">
        <v>43</v>
      </c>
      <c r="C62" s="67" t="s">
        <v>41</v>
      </c>
      <c r="D62" s="60">
        <v>576</v>
      </c>
      <c r="E62" s="68">
        <v>4650</v>
      </c>
      <c r="F62" s="69">
        <f>'[1]водопровд и кан.'!S38</f>
        <v>1.0275484634188801</v>
      </c>
      <c r="G62" s="62">
        <f t="shared" si="0"/>
        <v>4648.9724515365815</v>
      </c>
      <c r="H62" s="63">
        <f t="shared" si="1"/>
        <v>1.0275484634188801</v>
      </c>
      <c r="I62" s="64"/>
    </row>
    <row r="63" spans="1:9" ht="12.95" customHeight="1" x14ac:dyDescent="0.25">
      <c r="A63" s="58" t="s">
        <v>53</v>
      </c>
      <c r="B63" s="70" t="s">
        <v>45</v>
      </c>
      <c r="C63" s="67" t="s">
        <v>41</v>
      </c>
      <c r="D63" s="60">
        <v>623</v>
      </c>
      <c r="E63" s="68">
        <v>5050</v>
      </c>
      <c r="F63" s="69">
        <f>'[1]водопровд и кан.'!S39</f>
        <v>1.0986935645171201</v>
      </c>
      <c r="G63" s="62">
        <f t="shared" si="0"/>
        <v>5048.9013064354831</v>
      </c>
      <c r="H63" s="63">
        <f t="shared" si="1"/>
        <v>1.0986935645171201</v>
      </c>
      <c r="I63" s="64"/>
    </row>
    <row r="64" spans="1:9" ht="12" customHeight="1" x14ac:dyDescent="0.25">
      <c r="A64" s="65">
        <v>7</v>
      </c>
      <c r="B64" s="66" t="s">
        <v>54</v>
      </c>
      <c r="C64" s="67"/>
      <c r="D64" s="60"/>
      <c r="E64" s="68"/>
      <c r="F64" s="69"/>
      <c r="G64" s="62"/>
      <c r="H64" s="63"/>
      <c r="I64" s="64"/>
    </row>
    <row r="65" spans="1:9" ht="12.95" customHeight="1" x14ac:dyDescent="0.25">
      <c r="A65" s="58" t="s">
        <v>55</v>
      </c>
      <c r="B65" s="70" t="s">
        <v>25</v>
      </c>
      <c r="C65" s="67" t="s">
        <v>41</v>
      </c>
      <c r="D65" s="60">
        <v>4953</v>
      </c>
      <c r="E65" s="68">
        <v>38350</v>
      </c>
      <c r="F65" s="69">
        <f>'[1]водопровд и кан.'!S41</f>
        <v>8.6034588868799986</v>
      </c>
      <c r="G65" s="62">
        <f t="shared" si="0"/>
        <v>38341.396541113121</v>
      </c>
      <c r="H65" s="63">
        <f t="shared" si="1"/>
        <v>8.6034588868799986</v>
      </c>
      <c r="I65" s="64"/>
    </row>
    <row r="66" spans="1:9" ht="12.95" customHeight="1" x14ac:dyDescent="0.25">
      <c r="A66" s="58" t="s">
        <v>56</v>
      </c>
      <c r="B66" s="70" t="s">
        <v>43</v>
      </c>
      <c r="C66" s="67" t="s">
        <v>41</v>
      </c>
      <c r="D66" s="60">
        <v>5589</v>
      </c>
      <c r="E66" s="68">
        <v>43300</v>
      </c>
      <c r="F66" s="69">
        <f>'[1]водопровд и кан.'!S42</f>
        <v>9.7274124384320029</v>
      </c>
      <c r="G66" s="62">
        <f t="shared" si="0"/>
        <v>43290.272587561565</v>
      </c>
      <c r="H66" s="63">
        <f t="shared" si="1"/>
        <v>9.7274124384320029</v>
      </c>
      <c r="I66" s="64"/>
    </row>
    <row r="67" spans="1:9" ht="12.95" customHeight="1" x14ac:dyDescent="0.25">
      <c r="A67" s="58" t="s">
        <v>57</v>
      </c>
      <c r="B67" s="73" t="s">
        <v>45</v>
      </c>
      <c r="C67" s="67" t="s">
        <v>41</v>
      </c>
      <c r="D67" s="60">
        <v>6579</v>
      </c>
      <c r="E67" s="68">
        <v>50950</v>
      </c>
      <c r="F67" s="69">
        <f>'[1]водопровд и кан.'!S43</f>
        <v>11.459691365824</v>
      </c>
      <c r="G67" s="62">
        <f t="shared" si="0"/>
        <v>50938.540308634176</v>
      </c>
      <c r="H67" s="63">
        <f t="shared" si="1"/>
        <v>11.459691365824</v>
      </c>
      <c r="I67" s="64"/>
    </row>
    <row r="68" spans="1:9" ht="14.25" customHeight="1" x14ac:dyDescent="0.25">
      <c r="A68" s="65">
        <v>8</v>
      </c>
      <c r="B68" s="66" t="s">
        <v>58</v>
      </c>
      <c r="C68" s="67"/>
      <c r="D68" s="60"/>
      <c r="E68" s="68"/>
      <c r="F68" s="69"/>
      <c r="G68" s="62"/>
      <c r="H68" s="63"/>
      <c r="I68" s="64"/>
    </row>
    <row r="69" spans="1:9" ht="12.95" customHeight="1" x14ac:dyDescent="0.25">
      <c r="A69" s="58" t="s">
        <v>59</v>
      </c>
      <c r="B69" s="73" t="s">
        <v>60</v>
      </c>
      <c r="C69" s="67" t="s">
        <v>61</v>
      </c>
      <c r="D69" s="60">
        <v>5023</v>
      </c>
      <c r="E69" s="68">
        <v>38900</v>
      </c>
      <c r="F69" s="69">
        <f>'[1]водопровд и кан.'!S45</f>
        <v>8.7251239620480003</v>
      </c>
      <c r="G69" s="62">
        <f t="shared" si="0"/>
        <v>38891.274876037955</v>
      </c>
      <c r="H69" s="63">
        <f t="shared" si="1"/>
        <v>8.7251239620480003</v>
      </c>
      <c r="I69" s="64"/>
    </row>
    <row r="70" spans="1:9" ht="12.95" customHeight="1" x14ac:dyDescent="0.25">
      <c r="A70" s="58" t="s">
        <v>62</v>
      </c>
      <c r="B70" s="73" t="s">
        <v>63</v>
      </c>
      <c r="C70" s="67" t="s">
        <v>61</v>
      </c>
      <c r="D70" s="60">
        <v>5236</v>
      </c>
      <c r="E70" s="68">
        <v>40550</v>
      </c>
      <c r="F70" s="69">
        <f>'[1]водопровд и кан.'!S46</f>
        <v>9.1190870625919995</v>
      </c>
      <c r="G70" s="62">
        <f t="shared" si="0"/>
        <v>40540.880912937406</v>
      </c>
      <c r="H70" s="63">
        <f t="shared" si="1"/>
        <v>9.1190870625919995</v>
      </c>
      <c r="I70" s="64"/>
    </row>
    <row r="71" spans="1:9" ht="12.95" customHeight="1" x14ac:dyDescent="0.25">
      <c r="A71" s="58" t="s">
        <v>64</v>
      </c>
      <c r="B71" s="73" t="s">
        <v>18</v>
      </c>
      <c r="C71" s="67" t="s">
        <v>61</v>
      </c>
      <c r="D71" s="60">
        <v>5518</v>
      </c>
      <c r="E71" s="68">
        <v>42750</v>
      </c>
      <c r="F71" s="69">
        <f>'[1]водопровд и кан.'!S47</f>
        <v>9.6057473632640011</v>
      </c>
      <c r="G71" s="62">
        <f t="shared" si="0"/>
        <v>42740.394252636739</v>
      </c>
      <c r="H71" s="63">
        <f t="shared" si="1"/>
        <v>9.6057473632640011</v>
      </c>
      <c r="I71" s="64"/>
    </row>
    <row r="72" spans="1:9" ht="12.95" customHeight="1" x14ac:dyDescent="0.25">
      <c r="A72" s="58" t="s">
        <v>65</v>
      </c>
      <c r="B72" s="73" t="s">
        <v>21</v>
      </c>
      <c r="C72" s="67" t="s">
        <v>61</v>
      </c>
      <c r="D72" s="60">
        <v>5801</v>
      </c>
      <c r="E72" s="68">
        <v>44950</v>
      </c>
      <c r="F72" s="69">
        <f>'[1]водопровд и кан.'!S48</f>
        <v>10.092407663936001</v>
      </c>
      <c r="G72" s="62">
        <f t="shared" si="0"/>
        <v>44939.907592336065</v>
      </c>
      <c r="H72" s="63">
        <f t="shared" si="1"/>
        <v>10.092407663936001</v>
      </c>
      <c r="I72" s="64"/>
    </row>
    <row r="73" spans="1:9" ht="12.95" customHeight="1" x14ac:dyDescent="0.25">
      <c r="A73" s="58" t="s">
        <v>66</v>
      </c>
      <c r="B73" s="73" t="s">
        <v>25</v>
      </c>
      <c r="C73" s="67" t="s">
        <v>61</v>
      </c>
      <c r="D73" s="60">
        <v>6085</v>
      </c>
      <c r="E73" s="68">
        <v>47150</v>
      </c>
      <c r="F73" s="69">
        <f>'[1]водопровд и кан.'!S49</f>
        <v>10.579067964608001</v>
      </c>
      <c r="G73" s="62">
        <f t="shared" si="0"/>
        <v>47139.420932035391</v>
      </c>
      <c r="H73" s="63">
        <f t="shared" si="1"/>
        <v>10.579067964608001</v>
      </c>
      <c r="I73" s="64"/>
    </row>
    <row r="74" spans="1:9" ht="29.25" customHeight="1" x14ac:dyDescent="0.25">
      <c r="A74" s="65">
        <v>9</v>
      </c>
      <c r="B74" s="66" t="s">
        <v>67</v>
      </c>
      <c r="C74" s="67" t="s">
        <v>61</v>
      </c>
      <c r="D74" s="60">
        <v>7134</v>
      </c>
      <c r="E74" s="68">
        <v>48200</v>
      </c>
      <c r="F74" s="69">
        <f>'[1]водопровд и кан.'!S50</f>
        <v>10.822398114944001</v>
      </c>
      <c r="G74" s="62">
        <f t="shared" si="0"/>
        <v>48189.177601885058</v>
      </c>
      <c r="H74" s="63">
        <f t="shared" si="1"/>
        <v>10.822398114944001</v>
      </c>
      <c r="I74" s="64"/>
    </row>
    <row r="75" spans="1:9" ht="14.25" customHeight="1" x14ac:dyDescent="0.25">
      <c r="A75" s="65">
        <v>10</v>
      </c>
      <c r="B75" s="66" t="s">
        <v>68</v>
      </c>
      <c r="C75" s="72"/>
      <c r="D75" s="74"/>
      <c r="E75" s="68"/>
      <c r="F75" s="69"/>
      <c r="G75" s="62"/>
      <c r="H75" s="63"/>
      <c r="I75" s="64"/>
    </row>
    <row r="76" spans="1:9" ht="14.1" customHeight="1" x14ac:dyDescent="0.25">
      <c r="A76" s="58" t="s">
        <v>69</v>
      </c>
      <c r="B76" s="70" t="s">
        <v>60</v>
      </c>
      <c r="C76" s="67" t="s">
        <v>61</v>
      </c>
      <c r="D76" s="60">
        <v>1203</v>
      </c>
      <c r="E76" s="68">
        <v>9300</v>
      </c>
      <c r="F76" s="69">
        <f>'[1]водопровд и кан.'!S52</f>
        <v>1.9698155027199999</v>
      </c>
      <c r="G76" s="62">
        <f t="shared" si="0"/>
        <v>9298.0301844972801</v>
      </c>
      <c r="H76" s="63">
        <f t="shared" si="1"/>
        <v>1.9698155027199999</v>
      </c>
      <c r="I76" s="64"/>
    </row>
    <row r="77" spans="1:9" ht="14.1" customHeight="1" x14ac:dyDescent="0.25">
      <c r="A77" s="58" t="s">
        <v>70</v>
      </c>
      <c r="B77" s="70" t="s">
        <v>63</v>
      </c>
      <c r="C77" s="67" t="s">
        <v>61</v>
      </c>
      <c r="D77" s="60">
        <v>1416</v>
      </c>
      <c r="E77" s="68">
        <v>10950</v>
      </c>
      <c r="F77" s="69">
        <f>'[1]водопровд и кан.'!S53</f>
        <v>2.4622693784000003</v>
      </c>
      <c r="G77" s="62">
        <f t="shared" si="0"/>
        <v>10947.5377306216</v>
      </c>
      <c r="H77" s="63">
        <f t="shared" si="1"/>
        <v>2.4622693784000003</v>
      </c>
      <c r="I77" s="64"/>
    </row>
    <row r="78" spans="1:9" ht="14.1" customHeight="1" x14ac:dyDescent="0.25">
      <c r="A78" s="58" t="s">
        <v>71</v>
      </c>
      <c r="B78" s="70" t="s">
        <v>21</v>
      </c>
      <c r="C78" s="67" t="s">
        <v>61</v>
      </c>
      <c r="D78" s="60">
        <v>2264</v>
      </c>
      <c r="E78" s="68">
        <v>17550</v>
      </c>
      <c r="F78" s="69">
        <f>'[1]водопровд и кан.'!S54</f>
        <v>3.7368558801600003</v>
      </c>
      <c r="G78" s="62">
        <f t="shared" si="0"/>
        <v>17546.263144119839</v>
      </c>
      <c r="H78" s="63">
        <f t="shared" si="1"/>
        <v>3.7368558801600003</v>
      </c>
      <c r="I78" s="64"/>
    </row>
    <row r="79" spans="1:9" ht="14.1" customHeight="1" x14ac:dyDescent="0.25">
      <c r="A79" s="58" t="s">
        <v>72</v>
      </c>
      <c r="B79" s="70" t="s">
        <v>25</v>
      </c>
      <c r="C79" s="67" t="s">
        <v>61</v>
      </c>
      <c r="D79" s="60">
        <v>4953</v>
      </c>
      <c r="E79" s="68">
        <v>38350</v>
      </c>
      <c r="F79" s="69">
        <f>'[1]водопровд и кан.'!S55</f>
        <v>8.1399728862399989</v>
      </c>
      <c r="G79" s="62">
        <f t="shared" si="0"/>
        <v>38341.860027113762</v>
      </c>
      <c r="H79" s="63">
        <f t="shared" si="1"/>
        <v>8.1399728862399989</v>
      </c>
      <c r="I79" s="64"/>
    </row>
    <row r="80" spans="1:9" ht="12.75" customHeight="1" x14ac:dyDescent="0.25">
      <c r="A80" s="65">
        <v>11</v>
      </c>
      <c r="B80" s="66" t="s">
        <v>73</v>
      </c>
      <c r="C80" s="67" t="s">
        <v>74</v>
      </c>
      <c r="D80" s="60">
        <v>2592</v>
      </c>
      <c r="E80" s="68">
        <v>17550</v>
      </c>
      <c r="F80" s="69">
        <f>'[1]водопровд и кан.'!S56</f>
        <v>3.7368558801600003</v>
      </c>
      <c r="G80" s="62">
        <f t="shared" si="0"/>
        <v>17546.263144119839</v>
      </c>
      <c r="H80" s="63">
        <f t="shared" si="1"/>
        <v>3.7368558801600003</v>
      </c>
      <c r="I80" s="64"/>
    </row>
    <row r="81" spans="1:9" ht="30" customHeight="1" x14ac:dyDescent="0.25">
      <c r="A81" s="65">
        <v>12</v>
      </c>
      <c r="B81" s="66" t="s">
        <v>75</v>
      </c>
      <c r="C81" s="67"/>
      <c r="D81" s="60"/>
      <c r="E81" s="68"/>
      <c r="F81" s="69"/>
      <c r="G81" s="62"/>
      <c r="H81" s="63"/>
      <c r="I81" s="64"/>
    </row>
    <row r="82" spans="1:9" ht="14.1" customHeight="1" x14ac:dyDescent="0.25">
      <c r="A82" s="58" t="s">
        <v>76</v>
      </c>
      <c r="B82" s="70" t="s">
        <v>25</v>
      </c>
      <c r="C82" s="67" t="s">
        <v>77</v>
      </c>
      <c r="D82" s="60">
        <v>8773</v>
      </c>
      <c r="E82" s="68">
        <v>67950</v>
      </c>
      <c r="F82" s="69">
        <f>'[1]водопровд и кан.'!S58</f>
        <v>14.426001769920001</v>
      </c>
      <c r="G82" s="62">
        <f t="shared" si="0"/>
        <v>67935.573998230073</v>
      </c>
      <c r="H82" s="63">
        <f t="shared" si="1"/>
        <v>14.426001769920001</v>
      </c>
      <c r="I82" s="64"/>
    </row>
    <row r="83" spans="1:9" ht="14.1" customHeight="1" x14ac:dyDescent="0.25">
      <c r="A83" s="58" t="s">
        <v>78</v>
      </c>
      <c r="B83" s="70" t="s">
        <v>27</v>
      </c>
      <c r="C83" s="67" t="s">
        <v>77</v>
      </c>
      <c r="D83" s="60">
        <v>9056</v>
      </c>
      <c r="E83" s="68">
        <v>70150</v>
      </c>
      <c r="F83" s="69">
        <f>'[1]водопровд и кан.'!S59</f>
        <v>14.889487770560002</v>
      </c>
      <c r="G83" s="62">
        <f t="shared" si="0"/>
        <v>70135.110512229439</v>
      </c>
      <c r="H83" s="63">
        <f t="shared" si="1"/>
        <v>14.889487770560002</v>
      </c>
      <c r="I83" s="64"/>
    </row>
    <row r="84" spans="1:9" ht="14.1" customHeight="1" x14ac:dyDescent="0.25">
      <c r="A84" s="58" t="s">
        <v>79</v>
      </c>
      <c r="B84" s="70" t="s">
        <v>45</v>
      </c>
      <c r="C84" s="67" t="s">
        <v>77</v>
      </c>
      <c r="D84" s="60">
        <v>9763</v>
      </c>
      <c r="E84" s="68">
        <v>75600</v>
      </c>
      <c r="F84" s="69">
        <f>'[1]водопровд и кан.'!S60</f>
        <v>16.077170647200003</v>
      </c>
      <c r="G84" s="62">
        <f t="shared" si="0"/>
        <v>75583.922829352799</v>
      </c>
      <c r="H84" s="63">
        <f t="shared" si="1"/>
        <v>16.077170647200003</v>
      </c>
      <c r="I84" s="64"/>
    </row>
    <row r="85" spans="1:9" ht="15" customHeight="1" x14ac:dyDescent="0.25">
      <c r="A85" s="75"/>
      <c r="B85" s="76"/>
      <c r="C85" s="76"/>
      <c r="D85" s="74"/>
      <c r="E85" s="77">
        <v>0</v>
      </c>
      <c r="F85" s="69"/>
      <c r="G85" s="62">
        <f t="shared" si="0"/>
        <v>0</v>
      </c>
      <c r="H85" s="63"/>
      <c r="I85" s="64"/>
    </row>
    <row r="86" spans="1:9" ht="12.75" customHeight="1" x14ac:dyDescent="0.25">
      <c r="A86" s="65">
        <v>13</v>
      </c>
      <c r="B86" s="78" t="s">
        <v>80</v>
      </c>
      <c r="C86" s="72"/>
      <c r="D86" s="74"/>
      <c r="E86" s="68"/>
      <c r="F86" s="69"/>
      <c r="G86" s="62"/>
      <c r="H86" s="63"/>
      <c r="I86" s="64"/>
    </row>
    <row r="87" spans="1:9" ht="12" customHeight="1" x14ac:dyDescent="0.25">
      <c r="A87" s="58" t="s">
        <v>81</v>
      </c>
      <c r="B87" s="70" t="s">
        <v>63</v>
      </c>
      <c r="C87" s="67" t="s">
        <v>77</v>
      </c>
      <c r="D87" s="60">
        <v>2867</v>
      </c>
      <c r="E87" s="68">
        <v>24250</v>
      </c>
      <c r="F87" s="69">
        <f>'[1]водопровд и кан.'!S62</f>
        <v>5.3011211323199996</v>
      </c>
      <c r="G87" s="62">
        <f t="shared" si="0"/>
        <v>24244.698878867679</v>
      </c>
      <c r="H87" s="63">
        <f t="shared" si="1"/>
        <v>5.3011211323199996</v>
      </c>
      <c r="I87" s="64"/>
    </row>
    <row r="88" spans="1:9" ht="10.5" customHeight="1" x14ac:dyDescent="0.25">
      <c r="A88" s="58" t="s">
        <v>82</v>
      </c>
      <c r="B88" s="70" t="s">
        <v>21</v>
      </c>
      <c r="C88" s="67" t="s">
        <v>77</v>
      </c>
      <c r="D88" s="60">
        <v>3439</v>
      </c>
      <c r="E88" s="68">
        <v>29100</v>
      </c>
      <c r="F88" s="69">
        <f>'[1]водопровд и кан.'!S63</f>
        <v>6.3439646337600006</v>
      </c>
      <c r="G88" s="62">
        <f t="shared" si="0"/>
        <v>29093.656035366239</v>
      </c>
      <c r="H88" s="63">
        <f t="shared" si="1"/>
        <v>6.3439646337600006</v>
      </c>
      <c r="I88" s="64"/>
    </row>
    <row r="89" spans="1:9" ht="11.25" customHeight="1" x14ac:dyDescent="0.25">
      <c r="A89" s="58" t="s">
        <v>83</v>
      </c>
      <c r="B89" s="70" t="s">
        <v>25</v>
      </c>
      <c r="C89" s="67" t="s">
        <v>77</v>
      </c>
      <c r="D89" s="60">
        <v>4127</v>
      </c>
      <c r="E89" s="68">
        <v>34900</v>
      </c>
      <c r="F89" s="69">
        <f>'[1]водопровд и кан.'!S64</f>
        <v>7.6185511355199989</v>
      </c>
      <c r="G89" s="62">
        <f t="shared" si="0"/>
        <v>34892.381448864478</v>
      </c>
      <c r="H89" s="63">
        <f t="shared" si="1"/>
        <v>7.6185511355199989</v>
      </c>
      <c r="I89" s="64"/>
    </row>
    <row r="90" spans="1:9" ht="11.25" customHeight="1" x14ac:dyDescent="0.25">
      <c r="A90" s="58" t="s">
        <v>84</v>
      </c>
      <c r="B90" s="70" t="s">
        <v>45</v>
      </c>
      <c r="C90" s="67" t="s">
        <v>77</v>
      </c>
      <c r="D90" s="60">
        <v>6306</v>
      </c>
      <c r="E90" s="68">
        <v>53350</v>
      </c>
      <c r="F90" s="69">
        <f>'[1]водопровд и кан.'!S65</f>
        <v>11.645085766080001</v>
      </c>
      <c r="G90" s="62">
        <f t="shared" si="0"/>
        <v>53338.354914233918</v>
      </c>
      <c r="H90" s="63">
        <f t="shared" si="1"/>
        <v>11.645085766080001</v>
      </c>
      <c r="I90" s="64"/>
    </row>
    <row r="91" spans="1:9" ht="15.75" customHeight="1" x14ac:dyDescent="0.25">
      <c r="A91" s="65">
        <v>14</v>
      </c>
      <c r="B91" s="66" t="s">
        <v>85</v>
      </c>
      <c r="C91" s="67" t="s">
        <v>86</v>
      </c>
      <c r="D91" s="60">
        <v>2501</v>
      </c>
      <c r="E91" s="68">
        <v>20350</v>
      </c>
      <c r="F91" s="69">
        <f>'[1]водопровд и кан.'!S66</f>
        <v>4.4320848811199998</v>
      </c>
      <c r="G91" s="62">
        <f t="shared" si="0"/>
        <v>20345.567915118882</v>
      </c>
      <c r="H91" s="63">
        <f t="shared" si="1"/>
        <v>4.4320848811199998</v>
      </c>
      <c r="I91" s="64"/>
    </row>
    <row r="92" spans="1:9" ht="15" customHeight="1" x14ac:dyDescent="0.25">
      <c r="A92" s="65">
        <v>15</v>
      </c>
      <c r="B92" s="66" t="s">
        <v>87</v>
      </c>
      <c r="C92" s="67" t="s">
        <v>86</v>
      </c>
      <c r="D92" s="60">
        <v>1413</v>
      </c>
      <c r="E92" s="68">
        <v>10950</v>
      </c>
      <c r="F92" s="69">
        <f>'[1]водопровд и кан.'!S67</f>
        <v>2.4622693784000003</v>
      </c>
      <c r="G92" s="62">
        <f t="shared" si="0"/>
        <v>10947.5377306216</v>
      </c>
      <c r="H92" s="63">
        <f t="shared" si="1"/>
        <v>2.4622693784000003</v>
      </c>
      <c r="I92" s="64"/>
    </row>
    <row r="93" spans="1:9" ht="15" customHeight="1" x14ac:dyDescent="0.25">
      <c r="A93" s="65">
        <v>16</v>
      </c>
      <c r="B93" s="66" t="s">
        <v>88</v>
      </c>
      <c r="C93" s="67" t="s">
        <v>38</v>
      </c>
      <c r="D93" s="60">
        <v>36567</v>
      </c>
      <c r="E93" s="68">
        <v>295850</v>
      </c>
      <c r="F93" s="69">
        <f>'[1]водопровд и кан.'!S68</f>
        <v>64.540425589120005</v>
      </c>
      <c r="G93" s="62">
        <f t="shared" si="0"/>
        <v>295785.45957441087</v>
      </c>
      <c r="H93" s="63">
        <f t="shared" si="1"/>
        <v>64.540425589120005</v>
      </c>
      <c r="I93" s="64"/>
    </row>
    <row r="94" spans="1:9" ht="14.25" customHeight="1" x14ac:dyDescent="0.25">
      <c r="A94" s="65">
        <v>17</v>
      </c>
      <c r="B94" s="66" t="s">
        <v>89</v>
      </c>
      <c r="C94" s="67" t="s">
        <v>38</v>
      </c>
      <c r="D94" s="60">
        <v>50619</v>
      </c>
      <c r="E94" s="68">
        <v>412250</v>
      </c>
      <c r="F94" s="69">
        <f>'[1]водопровд и кан.'!S69</f>
        <v>89.945251999199996</v>
      </c>
      <c r="G94" s="62">
        <f t="shared" si="0"/>
        <v>412160.05474800081</v>
      </c>
      <c r="H94" s="63">
        <f t="shared" si="1"/>
        <v>89.945251999199996</v>
      </c>
      <c r="I94" s="64"/>
    </row>
    <row r="95" spans="1:9" ht="14.25" customHeight="1" x14ac:dyDescent="0.25">
      <c r="A95" s="65">
        <v>18</v>
      </c>
      <c r="B95" s="66" t="s">
        <v>90</v>
      </c>
      <c r="C95" s="67"/>
      <c r="D95" s="60"/>
      <c r="E95" s="79"/>
      <c r="F95" s="69"/>
      <c r="G95" s="62"/>
      <c r="H95" s="63"/>
      <c r="I95" s="64"/>
    </row>
    <row r="96" spans="1:9" ht="14.1" customHeight="1" x14ac:dyDescent="0.25">
      <c r="A96" s="58" t="s">
        <v>91</v>
      </c>
      <c r="B96" s="73" t="s">
        <v>25</v>
      </c>
      <c r="C96" s="67" t="s">
        <v>92</v>
      </c>
      <c r="D96" s="60">
        <v>147648</v>
      </c>
      <c r="E96" s="68">
        <v>970050</v>
      </c>
      <c r="F96" s="69">
        <f>'[1]водопровд и кан.'!S71</f>
        <v>211.66826291727997</v>
      </c>
      <c r="G96" s="62">
        <f>E96-F96</f>
        <v>969838.33173708268</v>
      </c>
      <c r="H96" s="63">
        <f t="shared" si="1"/>
        <v>211.66826291727997</v>
      </c>
      <c r="I96" s="64"/>
    </row>
    <row r="97" spans="1:9" ht="14.1" customHeight="1" x14ac:dyDescent="0.25">
      <c r="A97" s="58" t="s">
        <v>93</v>
      </c>
      <c r="B97" s="73" t="s">
        <v>43</v>
      </c>
      <c r="C97" s="67" t="s">
        <v>92</v>
      </c>
      <c r="D97" s="60">
        <v>177179</v>
      </c>
      <c r="E97" s="68">
        <v>1164050</v>
      </c>
      <c r="F97" s="69">
        <f>'[1]водопровд и кан.'!S72</f>
        <v>253.99032835072001</v>
      </c>
      <c r="G97" s="62">
        <f t="shared" si="0"/>
        <v>1163796.0096716492</v>
      </c>
      <c r="H97" s="63">
        <f t="shared" si="1"/>
        <v>253.99032835072001</v>
      </c>
      <c r="I97" s="64"/>
    </row>
    <row r="98" spans="1:9" ht="14.1" customHeight="1" x14ac:dyDescent="0.25">
      <c r="A98" s="58" t="s">
        <v>94</v>
      </c>
      <c r="B98" s="73" t="s">
        <v>45</v>
      </c>
      <c r="C98" s="67" t="s">
        <v>92</v>
      </c>
      <c r="D98" s="60">
        <v>206708</v>
      </c>
      <c r="E98" s="68">
        <v>1358050</v>
      </c>
      <c r="F98" s="69">
        <f>'[1]водопровд и кан.'!S73</f>
        <v>296.3413616592</v>
      </c>
      <c r="G98" s="62">
        <f t="shared" si="0"/>
        <v>1357753.6586383409</v>
      </c>
      <c r="H98" s="63">
        <f t="shared" si="1"/>
        <v>296.3413616592</v>
      </c>
      <c r="I98" s="64"/>
    </row>
    <row r="99" spans="1:9" ht="14.25" customHeight="1" x14ac:dyDescent="0.25">
      <c r="A99" s="65">
        <v>19</v>
      </c>
      <c r="B99" s="66" t="s">
        <v>95</v>
      </c>
      <c r="C99" s="67"/>
      <c r="D99" s="60"/>
      <c r="E99" s="79"/>
      <c r="F99" s="69"/>
      <c r="G99" s="62"/>
      <c r="H99" s="63"/>
      <c r="I99" s="64"/>
    </row>
    <row r="100" spans="1:9" ht="12.95" customHeight="1" x14ac:dyDescent="0.25">
      <c r="A100" s="58" t="s">
        <v>96</v>
      </c>
      <c r="B100" s="73" t="s">
        <v>25</v>
      </c>
      <c r="C100" s="67" t="s">
        <v>92</v>
      </c>
      <c r="D100" s="60">
        <v>120242</v>
      </c>
      <c r="E100" s="68">
        <v>970050</v>
      </c>
      <c r="F100" s="69">
        <f>'[1]водопровд и кан.'!S75</f>
        <v>195.56212439504</v>
      </c>
      <c r="G100" s="62">
        <f t="shared" si="0"/>
        <v>969854.43787560496</v>
      </c>
      <c r="H100" s="63">
        <f t="shared" si="1"/>
        <v>195.56212439504</v>
      </c>
      <c r="I100" s="64"/>
    </row>
    <row r="101" spans="1:9" ht="12.95" customHeight="1" x14ac:dyDescent="0.25">
      <c r="A101" s="58" t="s">
        <v>97</v>
      </c>
      <c r="B101" s="73" t="s">
        <v>43</v>
      </c>
      <c r="C101" s="67" t="s">
        <v>92</v>
      </c>
      <c r="D101" s="60">
        <v>144289</v>
      </c>
      <c r="E101" s="68">
        <v>1164050</v>
      </c>
      <c r="F101" s="69">
        <f>'[1]водопровд и кан.'!S76</f>
        <v>234.66875569903999</v>
      </c>
      <c r="G101" s="62">
        <f t="shared" si="0"/>
        <v>1163815.3312443011</v>
      </c>
      <c r="H101" s="63">
        <f t="shared" si="1"/>
        <v>234.66875569903999</v>
      </c>
      <c r="I101" s="64"/>
    </row>
    <row r="102" spans="1:9" ht="12.95" customHeight="1" x14ac:dyDescent="0.25">
      <c r="A102" s="58" t="s">
        <v>98</v>
      </c>
      <c r="B102" s="73" t="s">
        <v>45</v>
      </c>
      <c r="C102" s="67" t="s">
        <v>92</v>
      </c>
      <c r="D102" s="60">
        <v>168340</v>
      </c>
      <c r="E102" s="68">
        <v>1358050</v>
      </c>
      <c r="F102" s="69">
        <f>'[1]водопровд и кан.'!S77</f>
        <v>273.77538700303995</v>
      </c>
      <c r="G102" s="62">
        <f t="shared" si="0"/>
        <v>1357776.2246129969</v>
      </c>
      <c r="H102" s="63">
        <f t="shared" si="1"/>
        <v>273.77538700303995</v>
      </c>
      <c r="I102" s="64"/>
    </row>
    <row r="103" spans="1:9" ht="17.25" customHeight="1" x14ac:dyDescent="0.25">
      <c r="A103" s="65">
        <v>20</v>
      </c>
      <c r="B103" s="66" t="s">
        <v>99</v>
      </c>
      <c r="C103" s="80"/>
      <c r="D103" s="60"/>
      <c r="E103" s="79"/>
      <c r="F103" s="69"/>
      <c r="G103" s="62"/>
      <c r="H103" s="63"/>
      <c r="I103" s="64"/>
    </row>
    <row r="104" spans="1:9" ht="12.95" customHeight="1" x14ac:dyDescent="0.25">
      <c r="A104" s="58" t="s">
        <v>100</v>
      </c>
      <c r="B104" s="73" t="s">
        <v>25</v>
      </c>
      <c r="C104" s="67" t="s">
        <v>101</v>
      </c>
      <c r="D104" s="60">
        <v>2403</v>
      </c>
      <c r="E104" s="68">
        <v>19400</v>
      </c>
      <c r="F104" s="69">
        <f>'[1]водопровд и кан.'!S79</f>
        <v>4.2293097558400001</v>
      </c>
      <c r="G104" s="62">
        <f t="shared" si="0"/>
        <v>19395.770690244161</v>
      </c>
      <c r="H104" s="63">
        <f t="shared" si="1"/>
        <v>4.2293097558400001</v>
      </c>
      <c r="I104" s="64"/>
    </row>
    <row r="105" spans="1:9" ht="12.95" customHeight="1" x14ac:dyDescent="0.25">
      <c r="A105" s="58" t="s">
        <v>102</v>
      </c>
      <c r="B105" s="73" t="s">
        <v>45</v>
      </c>
      <c r="C105" s="67" t="s">
        <v>101</v>
      </c>
      <c r="D105" s="60">
        <v>3907</v>
      </c>
      <c r="E105" s="68">
        <v>31550</v>
      </c>
      <c r="F105" s="69">
        <f>'[1]водопровд и кан.'!S80</f>
        <v>6.8653863844799998</v>
      </c>
      <c r="G105" s="62">
        <f t="shared" ref="G105:G168" si="2">E105-F105</f>
        <v>31543.134613615519</v>
      </c>
      <c r="H105" s="63">
        <f t="shared" ref="H105:H168" si="3">F105</f>
        <v>6.8653863844799998</v>
      </c>
      <c r="I105" s="64"/>
    </row>
    <row r="106" spans="1:9" ht="16.5" customHeight="1" x14ac:dyDescent="0.25">
      <c r="A106" s="65">
        <v>21</v>
      </c>
      <c r="B106" s="66" t="s">
        <v>103</v>
      </c>
      <c r="C106" s="80"/>
      <c r="D106" s="60"/>
      <c r="E106" s="79"/>
      <c r="F106" s="69"/>
      <c r="G106" s="62"/>
      <c r="H106" s="63"/>
      <c r="I106" s="64"/>
    </row>
    <row r="107" spans="1:9" ht="12.95" customHeight="1" x14ac:dyDescent="0.25">
      <c r="A107" s="58" t="s">
        <v>104</v>
      </c>
      <c r="B107" s="73" t="s">
        <v>25</v>
      </c>
      <c r="C107" s="67" t="s">
        <v>105</v>
      </c>
      <c r="D107" s="60">
        <v>5601</v>
      </c>
      <c r="E107" s="68">
        <v>44550</v>
      </c>
      <c r="F107" s="69">
        <f>'[1]водопровд и кан.'!S82</f>
        <v>9.5593987632000008</v>
      </c>
      <c r="G107" s="62">
        <f t="shared" si="2"/>
        <v>44540.440601236798</v>
      </c>
      <c r="H107" s="63">
        <f t="shared" si="3"/>
        <v>9.5593987632000008</v>
      </c>
      <c r="I107" s="64"/>
    </row>
    <row r="108" spans="1:9" ht="12.95" customHeight="1" x14ac:dyDescent="0.25">
      <c r="A108" s="58" t="s">
        <v>106</v>
      </c>
      <c r="B108" s="73" t="s">
        <v>43</v>
      </c>
      <c r="C108" s="67" t="s">
        <v>105</v>
      </c>
      <c r="D108" s="60">
        <v>6381</v>
      </c>
      <c r="E108" s="68">
        <v>50750</v>
      </c>
      <c r="F108" s="69">
        <f>'[1]водопровд и кан.'!S83</f>
        <v>10.515338639520001</v>
      </c>
      <c r="G108" s="62">
        <f t="shared" si="2"/>
        <v>50739.484661360482</v>
      </c>
      <c r="H108" s="63">
        <f t="shared" si="3"/>
        <v>10.515338639520001</v>
      </c>
      <c r="I108" s="64"/>
    </row>
    <row r="109" spans="1:9" ht="12.95" customHeight="1" x14ac:dyDescent="0.25">
      <c r="A109" s="58" t="s">
        <v>107</v>
      </c>
      <c r="B109" s="73" t="s">
        <v>45</v>
      </c>
      <c r="C109" s="67" t="s">
        <v>105</v>
      </c>
      <c r="D109" s="60">
        <v>7516</v>
      </c>
      <c r="E109" s="68">
        <v>59800</v>
      </c>
      <c r="F109" s="69">
        <f>'[1]водопровд и кан.'!S84</f>
        <v>12.079603891679998</v>
      </c>
      <c r="G109" s="62">
        <f t="shared" si="2"/>
        <v>59787.920396108319</v>
      </c>
      <c r="H109" s="63">
        <f t="shared" si="3"/>
        <v>12.079603891679998</v>
      </c>
      <c r="I109" s="64"/>
    </row>
    <row r="110" spans="1:9" ht="22.5" customHeight="1" x14ac:dyDescent="0.25">
      <c r="A110" s="65">
        <v>22</v>
      </c>
      <c r="B110" s="66" t="s">
        <v>108</v>
      </c>
      <c r="C110" s="81" t="s">
        <v>109</v>
      </c>
      <c r="D110" s="60">
        <v>6508</v>
      </c>
      <c r="E110" s="68">
        <v>50400</v>
      </c>
      <c r="F110" s="69">
        <f>'[1]водопровд и кан.'!S85</f>
        <v>11.0077925152</v>
      </c>
      <c r="G110" s="62">
        <f t="shared" si="2"/>
        <v>50388.9922074848</v>
      </c>
      <c r="H110" s="63">
        <f t="shared" si="3"/>
        <v>11.0077925152</v>
      </c>
      <c r="I110" s="64"/>
    </row>
    <row r="111" spans="1:9" ht="16.5" customHeight="1" x14ac:dyDescent="0.25">
      <c r="A111" s="65">
        <v>23</v>
      </c>
      <c r="B111" s="66" t="s">
        <v>110</v>
      </c>
      <c r="C111" s="82"/>
      <c r="D111" s="60"/>
      <c r="E111" s="68"/>
      <c r="F111" s="69"/>
      <c r="G111" s="62"/>
      <c r="H111" s="63"/>
      <c r="I111" s="64"/>
    </row>
    <row r="112" spans="1:9" ht="12.95" customHeight="1" x14ac:dyDescent="0.25">
      <c r="A112" s="58" t="s">
        <v>111</v>
      </c>
      <c r="B112" s="70" t="s">
        <v>18</v>
      </c>
      <c r="C112" s="67" t="s">
        <v>112</v>
      </c>
      <c r="D112" s="60">
        <v>357</v>
      </c>
      <c r="E112" s="68">
        <v>2900</v>
      </c>
      <c r="F112" s="69">
        <f>'[1]водопровд и кан.'!S87</f>
        <v>0.63729325088</v>
      </c>
      <c r="G112" s="62">
        <f t="shared" si="2"/>
        <v>2899.3627067491202</v>
      </c>
      <c r="H112" s="63">
        <f t="shared" si="3"/>
        <v>0.63729325088</v>
      </c>
      <c r="I112" s="64"/>
    </row>
    <row r="113" spans="1:9" ht="12.95" customHeight="1" x14ac:dyDescent="0.25">
      <c r="A113" s="58" t="s">
        <v>113</v>
      </c>
      <c r="B113" s="70" t="s">
        <v>21</v>
      </c>
      <c r="C113" s="67" t="s">
        <v>112</v>
      </c>
      <c r="D113" s="60">
        <v>411</v>
      </c>
      <c r="E113" s="68">
        <v>3400</v>
      </c>
      <c r="F113" s="69">
        <f>'[1]водопровд и кан.'!S88</f>
        <v>0.79429913359679993</v>
      </c>
      <c r="G113" s="62">
        <f t="shared" si="2"/>
        <v>3399.2057008664033</v>
      </c>
      <c r="H113" s="63">
        <f t="shared" si="3"/>
        <v>0.79429913359679993</v>
      </c>
      <c r="I113" s="64"/>
    </row>
    <row r="114" spans="1:9" ht="12.95" customHeight="1" x14ac:dyDescent="0.25">
      <c r="A114" s="58" t="s">
        <v>114</v>
      </c>
      <c r="B114" s="70" t="s">
        <v>25</v>
      </c>
      <c r="C114" s="67" t="s">
        <v>112</v>
      </c>
      <c r="D114" s="60">
        <v>650</v>
      </c>
      <c r="E114" s="68">
        <v>5350</v>
      </c>
      <c r="F114" s="69">
        <f>'[1]водопровд и кан.'!S89</f>
        <v>1.1587150016000001</v>
      </c>
      <c r="G114" s="62">
        <f t="shared" si="2"/>
        <v>5348.8412849983997</v>
      </c>
      <c r="H114" s="63">
        <f t="shared" si="3"/>
        <v>1.1587150016000001</v>
      </c>
      <c r="I114" s="64"/>
    </row>
    <row r="115" spans="1:9" ht="15.75" customHeight="1" x14ac:dyDescent="0.25">
      <c r="A115" s="65">
        <v>24</v>
      </c>
      <c r="B115" s="78" t="s">
        <v>115</v>
      </c>
      <c r="C115" s="82"/>
      <c r="D115" s="60"/>
      <c r="E115" s="79"/>
      <c r="F115" s="69"/>
      <c r="G115" s="62"/>
      <c r="H115" s="63"/>
      <c r="I115" s="64"/>
    </row>
    <row r="116" spans="1:9" ht="12.95" customHeight="1" x14ac:dyDescent="0.25">
      <c r="A116" s="58" t="s">
        <v>116</v>
      </c>
      <c r="B116" s="70" t="s">
        <v>25</v>
      </c>
      <c r="C116" s="67" t="s">
        <v>101</v>
      </c>
      <c r="D116" s="60">
        <v>3323</v>
      </c>
      <c r="E116" s="68">
        <v>26500</v>
      </c>
      <c r="F116" s="69">
        <f>'[1]водопровд и кан.'!S91</f>
        <v>5.3590568824000009</v>
      </c>
      <c r="G116" s="62">
        <f t="shared" si="2"/>
        <v>26494.6409431176</v>
      </c>
      <c r="H116" s="63">
        <f t="shared" si="3"/>
        <v>5.3590568824000009</v>
      </c>
      <c r="I116" s="64"/>
    </row>
    <row r="117" spans="1:9" ht="12.95" customHeight="1" x14ac:dyDescent="0.25">
      <c r="A117" s="58" t="s">
        <v>117</v>
      </c>
      <c r="B117" s="70" t="s">
        <v>45</v>
      </c>
      <c r="C117" s="67" t="s">
        <v>101</v>
      </c>
      <c r="D117" s="60">
        <v>4950</v>
      </c>
      <c r="E117" s="68">
        <v>39500</v>
      </c>
      <c r="F117" s="69">
        <f>'[1]водопровд и кан.'!S92</f>
        <v>7.9951335110400006</v>
      </c>
      <c r="G117" s="62">
        <f t="shared" si="2"/>
        <v>39492.004866488962</v>
      </c>
      <c r="H117" s="63">
        <f t="shared" si="3"/>
        <v>7.9951335110400006</v>
      </c>
      <c r="I117" s="64"/>
    </row>
    <row r="118" spans="1:9" ht="19.5" customHeight="1" x14ac:dyDescent="0.25">
      <c r="A118" s="65">
        <v>25</v>
      </c>
      <c r="B118" s="66" t="s">
        <v>118</v>
      </c>
      <c r="C118" s="82"/>
      <c r="D118" s="60"/>
      <c r="E118" s="79"/>
      <c r="F118" s="69"/>
      <c r="G118" s="62"/>
      <c r="H118" s="63"/>
      <c r="I118" s="64"/>
    </row>
    <row r="119" spans="1:9" ht="12.95" customHeight="1" x14ac:dyDescent="0.25">
      <c r="A119" s="58" t="s">
        <v>119</v>
      </c>
      <c r="B119" s="70" t="s">
        <v>18</v>
      </c>
      <c r="C119" s="67" t="s">
        <v>120</v>
      </c>
      <c r="D119" s="60">
        <v>906</v>
      </c>
      <c r="E119" s="68">
        <v>7500</v>
      </c>
      <c r="F119" s="69">
        <f>'[1]водопровд и кан.'!S94</f>
        <v>1.5932331272000002</v>
      </c>
      <c r="G119" s="62">
        <f t="shared" si="2"/>
        <v>7498.4067668728003</v>
      </c>
      <c r="H119" s="63">
        <f t="shared" si="3"/>
        <v>1.5932331272000002</v>
      </c>
      <c r="I119" s="64"/>
    </row>
    <row r="120" spans="1:9" ht="12.95" customHeight="1" x14ac:dyDescent="0.25">
      <c r="A120" s="58" t="s">
        <v>121</v>
      </c>
      <c r="B120" s="70" t="s">
        <v>21</v>
      </c>
      <c r="C120" s="67" t="s">
        <v>120</v>
      </c>
      <c r="D120" s="60">
        <v>1260</v>
      </c>
      <c r="E120" s="68">
        <v>10500</v>
      </c>
      <c r="F120" s="69">
        <f>'[1]водопровд и кан.'!S95</f>
        <v>2.3828974007903998</v>
      </c>
      <c r="G120" s="62">
        <f t="shared" si="2"/>
        <v>10497.61710259921</v>
      </c>
      <c r="H120" s="63">
        <f t="shared" si="3"/>
        <v>2.3828974007903998</v>
      </c>
      <c r="I120" s="64"/>
    </row>
    <row r="121" spans="1:9" ht="12.95" customHeight="1" x14ac:dyDescent="0.25">
      <c r="A121" s="58" t="s">
        <v>122</v>
      </c>
      <c r="B121" s="70" t="s">
        <v>25</v>
      </c>
      <c r="C121" s="67" t="s">
        <v>120</v>
      </c>
      <c r="D121" s="60">
        <v>1978</v>
      </c>
      <c r="E121" s="68">
        <v>16450</v>
      </c>
      <c r="F121" s="69">
        <f>'[1]водопровд и кан.'!S96</f>
        <v>3.5051128798399995</v>
      </c>
      <c r="G121" s="62">
        <f t="shared" si="2"/>
        <v>16446.49488712016</v>
      </c>
      <c r="H121" s="63">
        <f t="shared" si="3"/>
        <v>3.5051128798399995</v>
      </c>
      <c r="I121" s="64"/>
    </row>
    <row r="122" spans="1:9" ht="14.25" customHeight="1" x14ac:dyDescent="0.25">
      <c r="A122" s="65">
        <v>26</v>
      </c>
      <c r="B122" s="66" t="s">
        <v>123</v>
      </c>
      <c r="C122" s="82"/>
      <c r="D122" s="60"/>
      <c r="E122" s="79"/>
      <c r="F122" s="69"/>
      <c r="G122" s="62"/>
      <c r="H122" s="63"/>
      <c r="I122" s="64"/>
    </row>
    <row r="123" spans="1:9" ht="12.95" customHeight="1" x14ac:dyDescent="0.25">
      <c r="A123" s="58" t="s">
        <v>124</v>
      </c>
      <c r="B123" s="70" t="s">
        <v>60</v>
      </c>
      <c r="C123" s="67" t="s">
        <v>125</v>
      </c>
      <c r="D123" s="60">
        <v>416</v>
      </c>
      <c r="E123" s="68">
        <v>3500</v>
      </c>
      <c r="F123" s="69">
        <f>'[1]водопровд и кан.'!S98</f>
        <v>0.79429913359679993</v>
      </c>
      <c r="G123" s="62">
        <f t="shared" si="2"/>
        <v>3499.2057008664033</v>
      </c>
      <c r="H123" s="63">
        <f t="shared" si="3"/>
        <v>0.79429913359679993</v>
      </c>
      <c r="I123" s="64"/>
    </row>
    <row r="124" spans="1:9" ht="12.95" customHeight="1" x14ac:dyDescent="0.25">
      <c r="A124" s="58" t="s">
        <v>126</v>
      </c>
      <c r="B124" s="70" t="s">
        <v>18</v>
      </c>
      <c r="C124" s="67" t="s">
        <v>125</v>
      </c>
      <c r="D124" s="60">
        <v>541</v>
      </c>
      <c r="E124" s="68">
        <v>4500</v>
      </c>
      <c r="F124" s="69">
        <f>'[1]водопровд и кан.'!S99</f>
        <v>1.0295182789216</v>
      </c>
      <c r="G124" s="62">
        <f t="shared" si="2"/>
        <v>4498.9704817210786</v>
      </c>
      <c r="H124" s="63">
        <f t="shared" si="3"/>
        <v>1.0295182789216</v>
      </c>
      <c r="I124" s="64"/>
    </row>
    <row r="125" spans="1:9" ht="12.95" customHeight="1" x14ac:dyDescent="0.25">
      <c r="A125" s="58" t="s">
        <v>127</v>
      </c>
      <c r="B125" s="70" t="s">
        <v>21</v>
      </c>
      <c r="C125" s="67" t="s">
        <v>125</v>
      </c>
      <c r="D125" s="60">
        <v>659</v>
      </c>
      <c r="E125" s="68">
        <v>5500</v>
      </c>
      <c r="F125" s="69">
        <f>'[1]водопровд и кан.'!S100</f>
        <v>1.1587150016000001</v>
      </c>
      <c r="G125" s="62">
        <f t="shared" si="2"/>
        <v>5498.8412849983997</v>
      </c>
      <c r="H125" s="63">
        <f t="shared" si="3"/>
        <v>1.1587150016000001</v>
      </c>
      <c r="I125" s="64"/>
    </row>
    <row r="126" spans="1:9" ht="15" customHeight="1" x14ac:dyDescent="0.25">
      <c r="A126" s="65" t="s">
        <v>128</v>
      </c>
      <c r="B126" s="78" t="s">
        <v>129</v>
      </c>
      <c r="C126" s="67"/>
      <c r="D126" s="60"/>
      <c r="E126" s="68"/>
      <c r="F126" s="69"/>
      <c r="G126" s="62"/>
      <c r="H126" s="63"/>
      <c r="I126" s="64"/>
    </row>
    <row r="127" spans="1:9" ht="12.95" customHeight="1" x14ac:dyDescent="0.25">
      <c r="A127" s="58" t="s">
        <v>130</v>
      </c>
      <c r="B127" s="70" t="s">
        <v>25</v>
      </c>
      <c r="C127" s="67" t="s">
        <v>131</v>
      </c>
      <c r="D127" s="60">
        <v>4121</v>
      </c>
      <c r="E127" s="68">
        <v>32700</v>
      </c>
      <c r="F127" s="69">
        <f>'[1]водопровд и кан.'!S102</f>
        <v>6.9522900096000004</v>
      </c>
      <c r="G127" s="62">
        <f t="shared" si="2"/>
        <v>32693.047709990398</v>
      </c>
      <c r="H127" s="63">
        <f t="shared" si="3"/>
        <v>6.9522900096000004</v>
      </c>
      <c r="I127" s="64"/>
    </row>
    <row r="128" spans="1:9" ht="12.95" customHeight="1" x14ac:dyDescent="0.25">
      <c r="A128" s="58" t="s">
        <v>132</v>
      </c>
      <c r="B128" s="70" t="s">
        <v>45</v>
      </c>
      <c r="C128" s="67" t="s">
        <v>131</v>
      </c>
      <c r="D128" s="60">
        <v>5886</v>
      </c>
      <c r="E128" s="68">
        <v>46800</v>
      </c>
      <c r="F128" s="69">
        <f>'[1]водопровд и кан.'!S103</f>
        <v>9.935981138719999</v>
      </c>
      <c r="G128" s="62">
        <f t="shared" si="2"/>
        <v>46790.064018861282</v>
      </c>
      <c r="H128" s="63">
        <f t="shared" si="3"/>
        <v>9.935981138719999</v>
      </c>
      <c r="I128" s="64"/>
    </row>
    <row r="129" spans="1:9" ht="14.25" customHeight="1" x14ac:dyDescent="0.25">
      <c r="A129" s="65" t="s">
        <v>133</v>
      </c>
      <c r="B129" s="66" t="s">
        <v>134</v>
      </c>
      <c r="C129" s="81" t="s">
        <v>135</v>
      </c>
      <c r="D129" s="60">
        <v>1776</v>
      </c>
      <c r="E129" s="68">
        <v>13700</v>
      </c>
      <c r="F129" s="69">
        <f>'[1]водопровд и кан.'!S104</f>
        <v>2.9836911291200003</v>
      </c>
      <c r="G129" s="62">
        <f t="shared" si="2"/>
        <v>13697.01630887088</v>
      </c>
      <c r="H129" s="63">
        <f t="shared" si="3"/>
        <v>2.9836911291200003</v>
      </c>
      <c r="I129" s="64"/>
    </row>
    <row r="130" spans="1:9" ht="14.25" customHeight="1" x14ac:dyDescent="0.25">
      <c r="A130" s="65">
        <v>29</v>
      </c>
      <c r="B130" s="66" t="s">
        <v>136</v>
      </c>
      <c r="C130" s="67" t="s">
        <v>137</v>
      </c>
      <c r="D130" s="60">
        <v>5660</v>
      </c>
      <c r="E130" s="68">
        <v>43850</v>
      </c>
      <c r="F130" s="69">
        <f>'[1]водопровд и кан.'!S105</f>
        <v>9.4435272630399982</v>
      </c>
      <c r="G130" s="62">
        <f t="shared" si="2"/>
        <v>43840.556472736956</v>
      </c>
      <c r="H130" s="63">
        <f t="shared" si="3"/>
        <v>9.4435272630399982</v>
      </c>
      <c r="I130" s="64"/>
    </row>
    <row r="131" spans="1:9" ht="14.25" customHeight="1" x14ac:dyDescent="0.25">
      <c r="A131" s="65" t="s">
        <v>138</v>
      </c>
      <c r="B131" s="66" t="s">
        <v>139</v>
      </c>
      <c r="C131" s="67" t="s">
        <v>74</v>
      </c>
      <c r="D131" s="60">
        <v>11815</v>
      </c>
      <c r="E131" s="68">
        <v>91500</v>
      </c>
      <c r="F131" s="69">
        <f>'[1]водопровд и кан.'!S106</f>
        <v>19.958865902560003</v>
      </c>
      <c r="G131" s="62">
        <f t="shared" si="2"/>
        <v>91480.041134097439</v>
      </c>
      <c r="H131" s="63">
        <f t="shared" si="3"/>
        <v>19.958865902560003</v>
      </c>
      <c r="I131" s="64"/>
    </row>
    <row r="132" spans="1:9" ht="15" customHeight="1" x14ac:dyDescent="0.25">
      <c r="A132" s="65">
        <v>31</v>
      </c>
      <c r="B132" s="66" t="s">
        <v>140</v>
      </c>
      <c r="C132" s="67" t="s">
        <v>74</v>
      </c>
      <c r="D132" s="60">
        <v>9622</v>
      </c>
      <c r="E132" s="68">
        <v>65800</v>
      </c>
      <c r="F132" s="69">
        <f>'[1]водопровд и кан.'!S107</f>
        <v>13.354190393439996</v>
      </c>
      <c r="G132" s="62">
        <f t="shared" si="2"/>
        <v>65786.645809606562</v>
      </c>
      <c r="H132" s="63">
        <f t="shared" si="3"/>
        <v>13.354190393439996</v>
      </c>
      <c r="I132" s="64"/>
    </row>
    <row r="133" spans="1:9" ht="12.75" customHeight="1" x14ac:dyDescent="0.25">
      <c r="A133" s="65" t="s">
        <v>141</v>
      </c>
      <c r="B133" s="66" t="s">
        <v>142</v>
      </c>
      <c r="C133" s="67" t="s">
        <v>74</v>
      </c>
      <c r="D133" s="60">
        <v>19394</v>
      </c>
      <c r="E133" s="68">
        <v>144750</v>
      </c>
      <c r="F133" s="69">
        <f>'[1]водопровд и кан.'!S108</f>
        <v>32.299180669599998</v>
      </c>
      <c r="G133" s="62">
        <f t="shared" si="2"/>
        <v>144717.70081933041</v>
      </c>
      <c r="H133" s="63">
        <f t="shared" si="3"/>
        <v>32.299180669599998</v>
      </c>
      <c r="I133" s="64"/>
    </row>
    <row r="134" spans="1:9" ht="15" customHeight="1" x14ac:dyDescent="0.25">
      <c r="A134" s="65">
        <v>33</v>
      </c>
      <c r="B134" s="66" t="s">
        <v>143</v>
      </c>
      <c r="C134" s="67" t="s">
        <v>74</v>
      </c>
      <c r="D134" s="60">
        <v>4137</v>
      </c>
      <c r="E134" s="68">
        <v>31450</v>
      </c>
      <c r="F134" s="69">
        <f>'[1]водопровд и кан.'!S109</f>
        <v>6.8653863844799998</v>
      </c>
      <c r="G134" s="62">
        <f t="shared" si="2"/>
        <v>31443.134613615519</v>
      </c>
      <c r="H134" s="63">
        <f t="shared" si="3"/>
        <v>6.8653863844799998</v>
      </c>
      <c r="I134" s="64"/>
    </row>
    <row r="135" spans="1:9" ht="15" customHeight="1" x14ac:dyDescent="0.25">
      <c r="A135" s="65" t="s">
        <v>144</v>
      </c>
      <c r="B135" s="66" t="s">
        <v>145</v>
      </c>
      <c r="C135" s="67" t="s">
        <v>74</v>
      </c>
      <c r="D135" s="60">
        <v>10125</v>
      </c>
      <c r="E135" s="68">
        <v>68500</v>
      </c>
      <c r="F135" s="69">
        <f>'[1]водопровд и кан.'!S110</f>
        <v>14.947423520640001</v>
      </c>
      <c r="G135" s="62">
        <f t="shared" si="2"/>
        <v>68485.052576479357</v>
      </c>
      <c r="H135" s="63">
        <f t="shared" si="3"/>
        <v>14.947423520640001</v>
      </c>
      <c r="I135" s="64"/>
    </row>
    <row r="136" spans="1:9" ht="15" customHeight="1" x14ac:dyDescent="0.25">
      <c r="A136" s="65">
        <v>35</v>
      </c>
      <c r="B136" s="66" t="s">
        <v>146</v>
      </c>
      <c r="C136" s="67" t="s">
        <v>74</v>
      </c>
      <c r="D136" s="60">
        <v>25760</v>
      </c>
      <c r="E136" s="68">
        <v>174250</v>
      </c>
      <c r="F136" s="69">
        <f>'[1]водопровд и кан.'!S111</f>
        <v>38.034819927519997</v>
      </c>
      <c r="G136" s="62">
        <f t="shared" si="2"/>
        <v>174211.96518007247</v>
      </c>
      <c r="H136" s="63">
        <f t="shared" si="3"/>
        <v>38.034819927519997</v>
      </c>
      <c r="I136" s="64"/>
    </row>
    <row r="137" spans="1:9" ht="12" customHeight="1" x14ac:dyDescent="0.25">
      <c r="A137" s="65" t="s">
        <v>147</v>
      </c>
      <c r="B137" s="66" t="s">
        <v>148</v>
      </c>
      <c r="C137" s="67" t="s">
        <v>74</v>
      </c>
      <c r="D137" s="60">
        <v>32241</v>
      </c>
      <c r="E137" s="68">
        <v>218100</v>
      </c>
      <c r="F137" s="69">
        <f>'[1]водопровд и кан.'!S112</f>
        <v>47.623186565759994</v>
      </c>
      <c r="G137" s="62">
        <f t="shared" si="2"/>
        <v>218052.37681343424</v>
      </c>
      <c r="H137" s="63">
        <f t="shared" si="3"/>
        <v>47.623186565759994</v>
      </c>
      <c r="I137" s="64"/>
    </row>
    <row r="138" spans="1:9" ht="12" customHeight="1" x14ac:dyDescent="0.25">
      <c r="A138" s="65">
        <v>37</v>
      </c>
      <c r="B138" s="66" t="s">
        <v>149</v>
      </c>
      <c r="C138" s="67" t="s">
        <v>74</v>
      </c>
      <c r="D138" s="60">
        <v>3821</v>
      </c>
      <c r="E138" s="68">
        <v>29600</v>
      </c>
      <c r="F138" s="69">
        <f>'[1]водопровд и кан.'!S113</f>
        <v>6.4598361339200006</v>
      </c>
      <c r="G138" s="62">
        <f t="shared" si="2"/>
        <v>29593.540163866081</v>
      </c>
      <c r="H138" s="63">
        <f t="shared" si="3"/>
        <v>6.4598361339200006</v>
      </c>
      <c r="I138" s="64"/>
    </row>
    <row r="139" spans="1:9" ht="13.5" customHeight="1" x14ac:dyDescent="0.25">
      <c r="A139" s="65" t="s">
        <v>150</v>
      </c>
      <c r="B139" s="66" t="s">
        <v>151</v>
      </c>
      <c r="C139" s="67" t="s">
        <v>74</v>
      </c>
      <c r="D139" s="60">
        <v>44403</v>
      </c>
      <c r="E139" s="68">
        <v>303700</v>
      </c>
      <c r="F139" s="69">
        <f>'[1]водопровд и кан.'!S114</f>
        <v>61.585702335040004</v>
      </c>
      <c r="G139" s="62">
        <f t="shared" si="2"/>
        <v>303638.41429766495</v>
      </c>
      <c r="H139" s="63">
        <f t="shared" si="3"/>
        <v>61.585702335040004</v>
      </c>
      <c r="I139" s="64"/>
    </row>
    <row r="140" spans="1:9" ht="15" customHeight="1" x14ac:dyDescent="0.25">
      <c r="A140" s="65">
        <v>39</v>
      </c>
      <c r="B140" s="66" t="s">
        <v>152</v>
      </c>
      <c r="C140" s="67" t="s">
        <v>105</v>
      </c>
      <c r="D140" s="60">
        <v>4740</v>
      </c>
      <c r="E140" s="68">
        <v>36700</v>
      </c>
      <c r="F140" s="69">
        <f>'[1]водопровд и кан.'!S115</f>
        <v>7.9951335110400006</v>
      </c>
      <c r="G140" s="62">
        <f t="shared" si="2"/>
        <v>36692.004866488962</v>
      </c>
      <c r="H140" s="63">
        <f t="shared" si="3"/>
        <v>7.9951335110400006</v>
      </c>
      <c r="I140" s="64"/>
    </row>
    <row r="141" spans="1:9" ht="12.75" customHeight="1" x14ac:dyDescent="0.25">
      <c r="A141" s="65" t="s">
        <v>153</v>
      </c>
      <c r="B141" s="66" t="s">
        <v>154</v>
      </c>
      <c r="C141" s="67" t="s">
        <v>74</v>
      </c>
      <c r="D141" s="60">
        <v>11475</v>
      </c>
      <c r="E141" s="68">
        <v>78500</v>
      </c>
      <c r="F141" s="69">
        <f>'[1]водопровд и кан.'!S116</f>
        <v>15.932331272000004</v>
      </c>
      <c r="G141" s="62">
        <f t="shared" si="2"/>
        <v>78484.067668728007</v>
      </c>
      <c r="H141" s="63">
        <f t="shared" si="3"/>
        <v>15.932331272000004</v>
      </c>
      <c r="I141" s="64"/>
    </row>
    <row r="142" spans="1:9" ht="14.25" customHeight="1" x14ac:dyDescent="0.25">
      <c r="A142" s="65">
        <v>41</v>
      </c>
      <c r="B142" s="66" t="s">
        <v>155</v>
      </c>
      <c r="C142" s="67" t="s">
        <v>74</v>
      </c>
      <c r="D142" s="60">
        <v>15890</v>
      </c>
      <c r="E142" s="68">
        <v>108700</v>
      </c>
      <c r="F142" s="69">
        <f>'[1]водопровд и кан.'!S117</f>
        <v>22.04455290544</v>
      </c>
      <c r="G142" s="62">
        <f t="shared" si="2"/>
        <v>108677.95544709456</v>
      </c>
      <c r="H142" s="63">
        <f t="shared" si="3"/>
        <v>22.04455290544</v>
      </c>
      <c r="I142" s="64"/>
    </row>
    <row r="143" spans="1:9" ht="12.75" customHeight="1" x14ac:dyDescent="0.25">
      <c r="A143" s="65" t="s">
        <v>156</v>
      </c>
      <c r="B143" s="66" t="s">
        <v>157</v>
      </c>
      <c r="C143" s="67" t="s">
        <v>105</v>
      </c>
      <c r="D143" s="60">
        <v>12961</v>
      </c>
      <c r="E143" s="68">
        <v>87700</v>
      </c>
      <c r="F143" s="69">
        <f>'[1]водопровд и кан.'!S118</f>
        <v>19.147765401439997</v>
      </c>
      <c r="G143" s="62">
        <f t="shared" si="2"/>
        <v>87680.852234598555</v>
      </c>
      <c r="H143" s="63">
        <f t="shared" si="3"/>
        <v>19.147765401439997</v>
      </c>
      <c r="I143" s="64"/>
    </row>
    <row r="144" spans="1:9" ht="15" customHeight="1" x14ac:dyDescent="0.25">
      <c r="A144" s="65">
        <v>43</v>
      </c>
      <c r="B144" s="66" t="s">
        <v>158</v>
      </c>
      <c r="C144" s="67" t="s">
        <v>159</v>
      </c>
      <c r="D144" s="60">
        <v>1203</v>
      </c>
      <c r="E144" s="68">
        <v>10000</v>
      </c>
      <c r="F144" s="69">
        <f>'[1]водопровд и кан.'!S119</f>
        <v>2.2015585030400002</v>
      </c>
      <c r="G144" s="62">
        <f t="shared" si="2"/>
        <v>9997.7984414969596</v>
      </c>
      <c r="H144" s="63">
        <f t="shared" si="3"/>
        <v>2.2015585030400002</v>
      </c>
      <c r="I144" s="64"/>
    </row>
    <row r="145" spans="1:9" ht="15" customHeight="1" x14ac:dyDescent="0.25">
      <c r="A145" s="65" t="s">
        <v>160</v>
      </c>
      <c r="B145" s="66" t="s">
        <v>161</v>
      </c>
      <c r="C145" s="67" t="s">
        <v>159</v>
      </c>
      <c r="D145" s="60">
        <v>1921</v>
      </c>
      <c r="E145" s="68">
        <v>15950</v>
      </c>
      <c r="F145" s="69">
        <f>'[1]водопровд и кан.'!S120</f>
        <v>3.5051128798399995</v>
      </c>
      <c r="G145" s="62">
        <f t="shared" si="2"/>
        <v>15946.49488712016</v>
      </c>
      <c r="H145" s="63">
        <f t="shared" si="3"/>
        <v>3.5051128798399995</v>
      </c>
      <c r="I145" s="64"/>
    </row>
    <row r="146" spans="1:9" ht="15" customHeight="1" x14ac:dyDescent="0.25">
      <c r="A146" s="65">
        <v>45</v>
      </c>
      <c r="B146" s="66" t="s">
        <v>162</v>
      </c>
      <c r="C146" s="67" t="s">
        <v>74</v>
      </c>
      <c r="D146" s="60">
        <v>12182</v>
      </c>
      <c r="E146" s="68">
        <v>83300</v>
      </c>
      <c r="F146" s="69">
        <f>'[1]водопровд и кан.'!S121</f>
        <v>16.888271148320001</v>
      </c>
      <c r="G146" s="62">
        <f t="shared" si="2"/>
        <v>83283.111728851683</v>
      </c>
      <c r="H146" s="63">
        <f t="shared" si="3"/>
        <v>16.888271148320001</v>
      </c>
      <c r="I146" s="64"/>
    </row>
    <row r="147" spans="1:9" ht="13.5" customHeight="1" x14ac:dyDescent="0.25">
      <c r="A147" s="65">
        <v>46</v>
      </c>
      <c r="B147" s="66" t="s">
        <v>163</v>
      </c>
      <c r="C147" s="67" t="s">
        <v>74</v>
      </c>
      <c r="D147" s="60">
        <v>11179</v>
      </c>
      <c r="E147" s="68">
        <v>75600</v>
      </c>
      <c r="F147" s="69">
        <f>'[1]водопровд и кан.'!S122</f>
        <v>16.511688772800003</v>
      </c>
      <c r="G147" s="62">
        <f t="shared" si="2"/>
        <v>75583.488311227193</v>
      </c>
      <c r="H147" s="63">
        <f t="shared" si="3"/>
        <v>16.511688772800003</v>
      </c>
      <c r="I147" s="64"/>
    </row>
    <row r="148" spans="1:9" ht="15" customHeight="1" x14ac:dyDescent="0.25">
      <c r="A148" s="65">
        <v>47</v>
      </c>
      <c r="B148" s="66" t="s">
        <v>164</v>
      </c>
      <c r="C148" s="82"/>
      <c r="D148" s="60"/>
      <c r="E148" s="83"/>
      <c r="F148" s="69"/>
      <c r="G148" s="62"/>
      <c r="H148" s="63"/>
      <c r="I148" s="64"/>
    </row>
    <row r="149" spans="1:9" ht="12.95" customHeight="1" x14ac:dyDescent="0.25">
      <c r="A149" s="58" t="s">
        <v>165</v>
      </c>
      <c r="B149" s="70" t="s">
        <v>166</v>
      </c>
      <c r="C149" s="67" t="s">
        <v>19</v>
      </c>
      <c r="D149" s="60">
        <v>4050</v>
      </c>
      <c r="E149" s="68">
        <v>27400</v>
      </c>
      <c r="F149" s="69">
        <f>'[1]водопровд и кан.'!S124</f>
        <v>6.1411895084800001</v>
      </c>
      <c r="G149" s="62">
        <f t="shared" si="2"/>
        <v>27393.858810491522</v>
      </c>
      <c r="H149" s="84">
        <f t="shared" si="3"/>
        <v>6.1411895084800001</v>
      </c>
      <c r="I149" s="64"/>
    </row>
    <row r="150" spans="1:9" ht="12.95" customHeight="1" x14ac:dyDescent="0.25">
      <c r="A150" s="58" t="s">
        <v>167</v>
      </c>
      <c r="B150" s="70" t="s">
        <v>168</v>
      </c>
      <c r="C150" s="67" t="s">
        <v>19</v>
      </c>
      <c r="D150" s="60">
        <v>4536</v>
      </c>
      <c r="E150" s="68">
        <v>30700</v>
      </c>
      <c r="F150" s="69">
        <f>'[1]водопровд и кан.'!S125</f>
        <v>6.8943542595199983</v>
      </c>
      <c r="G150" s="62">
        <f t="shared" si="2"/>
        <v>30693.105645740481</v>
      </c>
      <c r="H150" s="84">
        <f t="shared" si="3"/>
        <v>6.8943542595199983</v>
      </c>
      <c r="I150" s="64"/>
    </row>
    <row r="151" spans="1:9" ht="12.95" customHeight="1" x14ac:dyDescent="0.25">
      <c r="A151" s="58" t="s">
        <v>169</v>
      </c>
      <c r="B151" s="70" t="s">
        <v>170</v>
      </c>
      <c r="C151" s="67" t="s">
        <v>19</v>
      </c>
      <c r="D151" s="60">
        <v>4942</v>
      </c>
      <c r="E151" s="68">
        <v>33450</v>
      </c>
      <c r="F151" s="69">
        <f>'[1]водопровд и кан.'!S126</f>
        <v>7.5026796353599989</v>
      </c>
      <c r="G151" s="62">
        <f t="shared" si="2"/>
        <v>33442.497320364637</v>
      </c>
      <c r="H151" s="84">
        <f t="shared" si="3"/>
        <v>7.5026796353599989</v>
      </c>
      <c r="I151" s="64"/>
    </row>
    <row r="152" spans="1:9" ht="12.95" customHeight="1" x14ac:dyDescent="0.25">
      <c r="A152" s="58" t="s">
        <v>171</v>
      </c>
      <c r="B152" s="70" t="s">
        <v>172</v>
      </c>
      <c r="C152" s="67" t="s">
        <v>19</v>
      </c>
      <c r="D152" s="60">
        <v>6156</v>
      </c>
      <c r="E152" s="68">
        <v>41650</v>
      </c>
      <c r="F152" s="69">
        <f>'[1]водопровд и кан.'!S127</f>
        <v>9.3566236379199985</v>
      </c>
      <c r="G152" s="62">
        <f t="shared" si="2"/>
        <v>41640.643376362081</v>
      </c>
      <c r="H152" s="84">
        <f t="shared" si="3"/>
        <v>9.3566236379199985</v>
      </c>
      <c r="I152" s="64"/>
    </row>
    <row r="153" spans="1:9" ht="12.95" customHeight="1" x14ac:dyDescent="0.25">
      <c r="A153" s="58" t="s">
        <v>173</v>
      </c>
      <c r="B153" s="70" t="s">
        <v>174</v>
      </c>
      <c r="C153" s="67" t="s">
        <v>19</v>
      </c>
      <c r="D153" s="60">
        <v>6724</v>
      </c>
      <c r="E153" s="68">
        <v>45500</v>
      </c>
      <c r="F153" s="69">
        <f>'[1]водопровд и кан.'!S128</f>
        <v>10.225659889120001</v>
      </c>
      <c r="G153" s="62">
        <f t="shared" si="2"/>
        <v>45489.774340110882</v>
      </c>
      <c r="H153" s="84">
        <f t="shared" si="3"/>
        <v>10.225659889120001</v>
      </c>
      <c r="I153" s="64"/>
    </row>
    <row r="154" spans="1:9" ht="12.95" customHeight="1" x14ac:dyDescent="0.25">
      <c r="A154" s="58" t="s">
        <v>175</v>
      </c>
      <c r="B154" s="70" t="s">
        <v>176</v>
      </c>
      <c r="C154" s="67" t="s">
        <v>19</v>
      </c>
      <c r="D154" s="60">
        <v>9803</v>
      </c>
      <c r="E154" s="68">
        <v>66300</v>
      </c>
      <c r="F154" s="69">
        <f>'[1]водопровд и кан.'!S129</f>
        <v>14.889487770560002</v>
      </c>
      <c r="G154" s="62">
        <f t="shared" si="2"/>
        <v>66285.110512229439</v>
      </c>
      <c r="H154" s="84">
        <f t="shared" si="3"/>
        <v>14.889487770560002</v>
      </c>
      <c r="I154" s="64"/>
    </row>
    <row r="155" spans="1:9" x14ac:dyDescent="0.25">
      <c r="A155" s="65">
        <v>48</v>
      </c>
      <c r="B155" s="66" t="s">
        <v>177</v>
      </c>
      <c r="C155" s="67" t="s">
        <v>19</v>
      </c>
      <c r="D155" s="60">
        <v>10125</v>
      </c>
      <c r="E155" s="68">
        <v>68500</v>
      </c>
      <c r="F155" s="69">
        <f>'[1]водопровд и кан.'!S130</f>
        <v>15.381941646240003</v>
      </c>
      <c r="G155" s="62">
        <f t="shared" si="2"/>
        <v>68484.618058353764</v>
      </c>
      <c r="H155" s="84">
        <f t="shared" si="3"/>
        <v>15.381941646240003</v>
      </c>
      <c r="I155" s="64"/>
    </row>
    <row r="156" spans="1:9" ht="29.25" customHeight="1" x14ac:dyDescent="0.25">
      <c r="A156" s="65">
        <v>49</v>
      </c>
      <c r="B156" s="66" t="s">
        <v>178</v>
      </c>
      <c r="C156" s="67" t="s">
        <v>19</v>
      </c>
      <c r="D156" s="60">
        <v>3938</v>
      </c>
      <c r="E156" s="68">
        <v>29950</v>
      </c>
      <c r="F156" s="69">
        <f>'[1]водопровд и кан.'!S131</f>
        <v>6.9522900096000004</v>
      </c>
      <c r="G156" s="62">
        <f t="shared" si="2"/>
        <v>29943.047709990398</v>
      </c>
      <c r="H156" s="84">
        <f t="shared" si="3"/>
        <v>6.9522900096000004</v>
      </c>
      <c r="I156" s="64"/>
    </row>
    <row r="157" spans="1:9" ht="15" customHeight="1" x14ac:dyDescent="0.25">
      <c r="A157" s="65" t="s">
        <v>179</v>
      </c>
      <c r="B157" s="66" t="s">
        <v>180</v>
      </c>
      <c r="C157" s="67" t="s">
        <v>19</v>
      </c>
      <c r="D157" s="60">
        <v>9235</v>
      </c>
      <c r="E157" s="68">
        <v>62450</v>
      </c>
      <c r="F157" s="69">
        <f>'[1]водопровд и кан.'!S132</f>
        <v>14.049419394399997</v>
      </c>
      <c r="G157" s="62">
        <f t="shared" si="2"/>
        <v>62435.950580605597</v>
      </c>
      <c r="H157" s="84">
        <f t="shared" si="3"/>
        <v>14.049419394399997</v>
      </c>
      <c r="I157" s="64"/>
    </row>
    <row r="158" spans="1:9" ht="15" customHeight="1" x14ac:dyDescent="0.25">
      <c r="A158" s="65">
        <v>51</v>
      </c>
      <c r="B158" s="66" t="s">
        <v>181</v>
      </c>
      <c r="C158" s="82" t="s">
        <v>19</v>
      </c>
      <c r="D158" s="60">
        <v>5022</v>
      </c>
      <c r="E158" s="68">
        <v>33950</v>
      </c>
      <c r="F158" s="69">
        <f>'[1]водопровд и кан.'!S133</f>
        <v>7.6185511355199989</v>
      </c>
      <c r="G158" s="62">
        <f t="shared" si="2"/>
        <v>33942.381448864478</v>
      </c>
      <c r="H158" s="84">
        <f t="shared" si="3"/>
        <v>7.6185511355199989</v>
      </c>
      <c r="I158" s="64"/>
    </row>
    <row r="159" spans="1:9" ht="15" customHeight="1" x14ac:dyDescent="0.25">
      <c r="A159" s="65">
        <v>52</v>
      </c>
      <c r="B159" s="78" t="s">
        <v>182</v>
      </c>
      <c r="C159" s="85" t="s">
        <v>101</v>
      </c>
      <c r="D159" s="60">
        <v>2494</v>
      </c>
      <c r="E159" s="68">
        <v>23700</v>
      </c>
      <c r="F159" s="69">
        <f>'[1]водопровд и кан.'!S134</f>
        <v>4.4031170060800005</v>
      </c>
      <c r="G159" s="62">
        <f t="shared" si="2"/>
        <v>23695.596882993919</v>
      </c>
      <c r="H159" s="63">
        <f t="shared" si="3"/>
        <v>4.4031170060800005</v>
      </c>
      <c r="I159" s="64"/>
    </row>
    <row r="160" spans="1:9" ht="15" customHeight="1" x14ac:dyDescent="0.25">
      <c r="A160" s="65">
        <v>53</v>
      </c>
      <c r="B160" s="66" t="s">
        <v>183</v>
      </c>
      <c r="C160" s="82"/>
      <c r="D160" s="60"/>
      <c r="E160" s="68"/>
      <c r="F160" s="69"/>
      <c r="G160" s="62"/>
      <c r="H160" s="63"/>
      <c r="I160" s="64"/>
    </row>
    <row r="161" spans="1:9" ht="12.95" customHeight="1" x14ac:dyDescent="0.25">
      <c r="A161" s="58" t="s">
        <v>184</v>
      </c>
      <c r="B161" s="70" t="s">
        <v>25</v>
      </c>
      <c r="C161" s="67" t="s">
        <v>19</v>
      </c>
      <c r="D161" s="60">
        <v>10359</v>
      </c>
      <c r="E161" s="68">
        <v>75050</v>
      </c>
      <c r="F161" s="69">
        <f>'[1]водопровд и кан.'!S136</f>
        <v>16.859303273280005</v>
      </c>
      <c r="G161" s="62">
        <f t="shared" si="2"/>
        <v>75033.140696726725</v>
      </c>
      <c r="H161" s="63">
        <f t="shared" si="3"/>
        <v>16.859303273280005</v>
      </c>
      <c r="I161" s="64"/>
    </row>
    <row r="162" spans="1:9" ht="12.95" customHeight="1" x14ac:dyDescent="0.25">
      <c r="A162" s="58" t="s">
        <v>185</v>
      </c>
      <c r="B162" s="70" t="s">
        <v>45</v>
      </c>
      <c r="C162" s="67" t="s">
        <v>19</v>
      </c>
      <c r="D162" s="60">
        <v>15509</v>
      </c>
      <c r="E162" s="68">
        <v>103550</v>
      </c>
      <c r="F162" s="69">
        <f>'[1]водопровд и кан.'!S137</f>
        <v>23.261203657120006</v>
      </c>
      <c r="G162" s="62">
        <f t="shared" si="2"/>
        <v>103526.73879634288</v>
      </c>
      <c r="H162" s="63">
        <f t="shared" si="3"/>
        <v>23.261203657120006</v>
      </c>
      <c r="I162" s="64"/>
    </row>
    <row r="163" spans="1:9" ht="12.95" customHeight="1" x14ac:dyDescent="0.25">
      <c r="A163" s="58" t="s">
        <v>186</v>
      </c>
      <c r="B163" s="70" t="s">
        <v>187</v>
      </c>
      <c r="C163" s="67" t="s">
        <v>19</v>
      </c>
      <c r="D163" s="60">
        <v>21336</v>
      </c>
      <c r="E163" s="68">
        <v>142450</v>
      </c>
      <c r="F163" s="69">
        <f>'[1]водопровд и кан.'!S138</f>
        <v>32.009501919200005</v>
      </c>
      <c r="G163" s="62">
        <f t="shared" si="2"/>
        <v>142417.99049808079</v>
      </c>
      <c r="H163" s="63">
        <f t="shared" si="3"/>
        <v>32.009501919200005</v>
      </c>
      <c r="I163" s="64"/>
    </row>
    <row r="164" spans="1:9" ht="13.5" customHeight="1" x14ac:dyDescent="0.25">
      <c r="A164" s="65" t="s">
        <v>188</v>
      </c>
      <c r="B164" s="66" t="s">
        <v>189</v>
      </c>
      <c r="C164" s="67" t="s">
        <v>74</v>
      </c>
      <c r="D164" s="60">
        <v>16930</v>
      </c>
      <c r="E164" s="68">
        <v>114500</v>
      </c>
      <c r="F164" s="69">
        <f>'[1]водопровд и кан.'!S139</f>
        <v>25.723473035519998</v>
      </c>
      <c r="G164" s="62">
        <f t="shared" si="2"/>
        <v>114474.27652696447</v>
      </c>
      <c r="H164" s="63">
        <f t="shared" si="3"/>
        <v>25.723473035519998</v>
      </c>
      <c r="I164" s="64"/>
    </row>
    <row r="165" spans="1:9" ht="15" customHeight="1" x14ac:dyDescent="0.25">
      <c r="A165" s="65">
        <v>55</v>
      </c>
      <c r="B165" s="66" t="s">
        <v>190</v>
      </c>
      <c r="C165" s="67" t="s">
        <v>105</v>
      </c>
      <c r="D165" s="60">
        <v>29163</v>
      </c>
      <c r="E165" s="68">
        <v>197250</v>
      </c>
      <c r="F165" s="69">
        <f>'[1]водопровд и кан.'!S140</f>
        <v>44.320848811200001</v>
      </c>
      <c r="G165" s="62">
        <f t="shared" si="2"/>
        <v>197205.67915118879</v>
      </c>
      <c r="H165" s="63">
        <f t="shared" si="3"/>
        <v>44.320848811200001</v>
      </c>
      <c r="I165" s="64"/>
    </row>
    <row r="166" spans="1:9" ht="15" customHeight="1" x14ac:dyDescent="0.25">
      <c r="A166" s="65">
        <v>56</v>
      </c>
      <c r="B166" s="66" t="s">
        <v>191</v>
      </c>
      <c r="C166" s="67" t="s">
        <v>74</v>
      </c>
      <c r="D166" s="60">
        <v>21872</v>
      </c>
      <c r="E166" s="68">
        <v>147950</v>
      </c>
      <c r="F166" s="69">
        <f>'[1]водопровд и кан.'!S141</f>
        <v>33.226152670880005</v>
      </c>
      <c r="G166" s="62">
        <f t="shared" si="2"/>
        <v>147916.77384732911</v>
      </c>
      <c r="H166" s="63">
        <f t="shared" si="3"/>
        <v>33.226152670880005</v>
      </c>
      <c r="I166" s="64"/>
    </row>
    <row r="167" spans="1:9" ht="15" customHeight="1" x14ac:dyDescent="0.25">
      <c r="A167" s="65">
        <v>57</v>
      </c>
      <c r="B167" s="66" t="s">
        <v>192</v>
      </c>
      <c r="C167" s="67" t="s">
        <v>74</v>
      </c>
      <c r="D167" s="60">
        <v>16202</v>
      </c>
      <c r="E167" s="68">
        <v>109600</v>
      </c>
      <c r="F167" s="69">
        <f>'[1]водопровд и кан.'!S142</f>
        <v>24.622693784000003</v>
      </c>
      <c r="G167" s="62">
        <f t="shared" si="2"/>
        <v>109575.377306216</v>
      </c>
      <c r="H167" s="63">
        <f t="shared" si="3"/>
        <v>24.622693784000003</v>
      </c>
      <c r="I167" s="64"/>
    </row>
    <row r="168" spans="1:9" ht="15" customHeight="1" x14ac:dyDescent="0.25">
      <c r="A168" s="65">
        <v>58</v>
      </c>
      <c r="B168" s="66" t="s">
        <v>193</v>
      </c>
      <c r="C168" s="67" t="s">
        <v>74</v>
      </c>
      <c r="D168" s="60">
        <v>10208</v>
      </c>
      <c r="E168" s="68">
        <v>69050</v>
      </c>
      <c r="F168" s="69">
        <f>'[1]водопровд и кан.'!S143</f>
        <v>15.497813146399999</v>
      </c>
      <c r="G168" s="62">
        <f t="shared" si="2"/>
        <v>69034.502186853599</v>
      </c>
      <c r="H168" s="63">
        <f t="shared" si="3"/>
        <v>15.497813146399999</v>
      </c>
      <c r="I168" s="64"/>
    </row>
    <row r="169" spans="1:9" ht="15" customHeight="1" x14ac:dyDescent="0.25">
      <c r="A169" s="65">
        <v>59</v>
      </c>
      <c r="B169" s="66" t="s">
        <v>194</v>
      </c>
      <c r="C169" s="67" t="s">
        <v>74</v>
      </c>
      <c r="D169" s="60">
        <v>17012</v>
      </c>
      <c r="E169" s="68">
        <v>115050</v>
      </c>
      <c r="F169" s="69">
        <f>'[1]водопровд и кан.'!S144</f>
        <v>25.839344535679999</v>
      </c>
      <c r="G169" s="62">
        <f t="shared" ref="G169:G222" si="4">E169-F169</f>
        <v>115024.16065546432</v>
      </c>
      <c r="H169" s="63">
        <f t="shared" ref="H169:H222" si="5">F169</f>
        <v>25.839344535679999</v>
      </c>
      <c r="I169" s="64"/>
    </row>
    <row r="170" spans="1:9" ht="15" customHeight="1" x14ac:dyDescent="0.25">
      <c r="A170" s="65">
        <v>60</v>
      </c>
      <c r="B170" s="66" t="s">
        <v>195</v>
      </c>
      <c r="C170" s="67" t="s">
        <v>74</v>
      </c>
      <c r="D170" s="60">
        <v>20251</v>
      </c>
      <c r="E170" s="68">
        <v>137000</v>
      </c>
      <c r="F170" s="69">
        <f>'[1]водопровд и кан.'!S145</f>
        <v>30.763883292480006</v>
      </c>
      <c r="G170" s="62">
        <f t="shared" si="4"/>
        <v>136969.23611670753</v>
      </c>
      <c r="H170" s="63">
        <f t="shared" si="5"/>
        <v>30.763883292480006</v>
      </c>
      <c r="I170" s="64"/>
    </row>
    <row r="171" spans="1:9" ht="15" customHeight="1" x14ac:dyDescent="0.25">
      <c r="A171" s="65">
        <v>61</v>
      </c>
      <c r="B171" s="66" t="s">
        <v>196</v>
      </c>
      <c r="C171" s="67" t="s">
        <v>74</v>
      </c>
      <c r="D171" s="60">
        <v>40747</v>
      </c>
      <c r="E171" s="68">
        <v>275650</v>
      </c>
      <c r="F171" s="69">
        <f>'[1]водопровд и кан.'!S146</f>
        <v>61.933316835520017</v>
      </c>
      <c r="G171" s="62">
        <f t="shared" si="4"/>
        <v>275588.06668316451</v>
      </c>
      <c r="H171" s="63">
        <f t="shared" si="5"/>
        <v>61.933316835520017</v>
      </c>
      <c r="I171" s="64"/>
    </row>
    <row r="172" spans="1:9" ht="15" customHeight="1" x14ac:dyDescent="0.25">
      <c r="A172" s="65">
        <v>62</v>
      </c>
      <c r="B172" s="66" t="s">
        <v>197</v>
      </c>
      <c r="C172" s="67" t="s">
        <v>105</v>
      </c>
      <c r="D172" s="60">
        <v>5252</v>
      </c>
      <c r="E172" s="68">
        <v>39900</v>
      </c>
      <c r="F172" s="69">
        <f>'[1]водопровд и кан.'!S147</f>
        <v>9.2697200128000006</v>
      </c>
      <c r="G172" s="62">
        <f t="shared" si="4"/>
        <v>39890.730279987198</v>
      </c>
      <c r="H172" s="63">
        <f t="shared" si="5"/>
        <v>9.2697200128000006</v>
      </c>
      <c r="I172" s="64"/>
    </row>
    <row r="173" spans="1:9" ht="15" customHeight="1" x14ac:dyDescent="0.25">
      <c r="A173" s="65">
        <v>63</v>
      </c>
      <c r="B173" s="66" t="s">
        <v>198</v>
      </c>
      <c r="C173" s="67" t="s">
        <v>105</v>
      </c>
      <c r="D173" s="60">
        <v>7939</v>
      </c>
      <c r="E173" s="68">
        <v>53700</v>
      </c>
      <c r="F173" s="69">
        <f>'[1]водопровд и кан.'!S148</f>
        <v>12.079603891679998</v>
      </c>
      <c r="G173" s="62">
        <f t="shared" si="4"/>
        <v>53687.920396108319</v>
      </c>
      <c r="H173" s="63">
        <f t="shared" si="5"/>
        <v>12.079603891679998</v>
      </c>
      <c r="I173" s="64"/>
    </row>
    <row r="174" spans="1:9" ht="15" customHeight="1" x14ac:dyDescent="0.25">
      <c r="A174" s="65">
        <v>64</v>
      </c>
      <c r="B174" s="66" t="s">
        <v>199</v>
      </c>
      <c r="C174" s="67" t="s">
        <v>105</v>
      </c>
      <c r="D174" s="60">
        <v>2025</v>
      </c>
      <c r="E174" s="68">
        <v>13700</v>
      </c>
      <c r="F174" s="69">
        <f>'[1]водопровд и кан.'!S149</f>
        <v>3.0705947542400001</v>
      </c>
      <c r="G174" s="62">
        <f t="shared" si="4"/>
        <v>13696.929405245761</v>
      </c>
      <c r="H174" s="63">
        <f t="shared" si="5"/>
        <v>3.0705947542400001</v>
      </c>
      <c r="I174" s="64"/>
    </row>
    <row r="175" spans="1:9" ht="15" customHeight="1" x14ac:dyDescent="0.25">
      <c r="A175" s="65">
        <v>65</v>
      </c>
      <c r="B175" s="66" t="s">
        <v>200</v>
      </c>
      <c r="C175" s="67" t="s">
        <v>105</v>
      </c>
      <c r="D175" s="60">
        <v>4860</v>
      </c>
      <c r="E175" s="68">
        <v>32900</v>
      </c>
      <c r="F175" s="69">
        <f>'[1]водопровд и кан.'!S150</f>
        <v>7.386808135199999</v>
      </c>
      <c r="G175" s="62">
        <f t="shared" si="4"/>
        <v>32892.613191864803</v>
      </c>
      <c r="H175" s="63">
        <f t="shared" si="5"/>
        <v>7.386808135199999</v>
      </c>
      <c r="I175" s="64"/>
    </row>
    <row r="176" spans="1:9" ht="15" customHeight="1" x14ac:dyDescent="0.25">
      <c r="A176" s="65">
        <v>66</v>
      </c>
      <c r="B176" s="66" t="s">
        <v>201</v>
      </c>
      <c r="C176" s="67" t="s">
        <v>202</v>
      </c>
      <c r="D176" s="60">
        <v>9438</v>
      </c>
      <c r="E176" s="68">
        <v>63000</v>
      </c>
      <c r="F176" s="69">
        <f>'[1]водопровд и кан.'!S151</f>
        <v>14.165290894559998</v>
      </c>
      <c r="G176" s="62">
        <f t="shared" si="4"/>
        <v>62985.834709105438</v>
      </c>
      <c r="H176" s="63">
        <f t="shared" si="5"/>
        <v>14.165290894559998</v>
      </c>
      <c r="I176" s="64"/>
    </row>
    <row r="177" spans="1:9" ht="15" customHeight="1" x14ac:dyDescent="0.25">
      <c r="A177" s="65">
        <v>67</v>
      </c>
      <c r="B177" s="66" t="s">
        <v>203</v>
      </c>
      <c r="C177" s="67" t="s">
        <v>202</v>
      </c>
      <c r="D177" s="60">
        <v>3858</v>
      </c>
      <c r="E177" s="68">
        <v>25750</v>
      </c>
      <c r="F177" s="69">
        <f>'[1]водопровд и кан.'!S152</f>
        <v>5.7646071329600002</v>
      </c>
      <c r="G177" s="62">
        <f t="shared" si="4"/>
        <v>25744.235392867042</v>
      </c>
      <c r="H177" s="63">
        <f t="shared" si="5"/>
        <v>5.7646071329600002</v>
      </c>
      <c r="I177" s="64"/>
    </row>
    <row r="178" spans="1:9" ht="15" customHeight="1" x14ac:dyDescent="0.25">
      <c r="A178" s="65">
        <v>68</v>
      </c>
      <c r="B178" s="66" t="s">
        <v>204</v>
      </c>
      <c r="C178" s="67" t="s">
        <v>105</v>
      </c>
      <c r="D178" s="60">
        <v>2824</v>
      </c>
      <c r="E178" s="68">
        <v>21450</v>
      </c>
      <c r="F178" s="69">
        <f>'[1]водопровд и кан.'!S153</f>
        <v>4.9824745068799992</v>
      </c>
      <c r="G178" s="62">
        <f t="shared" si="4"/>
        <v>21445.01752549312</v>
      </c>
      <c r="H178" s="63">
        <f t="shared" si="5"/>
        <v>4.9824745068799992</v>
      </c>
      <c r="I178" s="64"/>
    </row>
    <row r="179" spans="1:9" ht="15" customHeight="1" x14ac:dyDescent="0.25">
      <c r="A179" s="65">
        <v>69</v>
      </c>
      <c r="B179" s="66" t="s">
        <v>205</v>
      </c>
      <c r="C179" s="67" t="s">
        <v>74</v>
      </c>
      <c r="D179" s="60">
        <v>8830</v>
      </c>
      <c r="E179" s="68">
        <v>59750</v>
      </c>
      <c r="F179" s="69">
        <f>'[1]водопровд и кан.'!S154</f>
        <v>13.412126143520002</v>
      </c>
      <c r="G179" s="62">
        <f t="shared" si="4"/>
        <v>59736.587873856479</v>
      </c>
      <c r="H179" s="63">
        <f t="shared" si="5"/>
        <v>13.412126143520002</v>
      </c>
      <c r="I179" s="64"/>
    </row>
    <row r="180" spans="1:9" ht="15" customHeight="1" x14ac:dyDescent="0.25">
      <c r="A180" s="65">
        <v>70</v>
      </c>
      <c r="B180" s="66" t="s">
        <v>206</v>
      </c>
      <c r="C180" s="67" t="s">
        <v>105</v>
      </c>
      <c r="D180" s="60">
        <v>5833</v>
      </c>
      <c r="E180" s="68">
        <v>39450</v>
      </c>
      <c r="F180" s="69">
        <f>'[1]водопровд и кан.'!S155</f>
        <v>8.8641697622399995</v>
      </c>
      <c r="G180" s="62">
        <f t="shared" si="4"/>
        <v>39441.135830237763</v>
      </c>
      <c r="H180" s="63">
        <f t="shared" si="5"/>
        <v>8.8641697622399995</v>
      </c>
      <c r="I180" s="64"/>
    </row>
    <row r="181" spans="1:9" ht="15" customHeight="1" x14ac:dyDescent="0.25">
      <c r="A181" s="65">
        <v>71</v>
      </c>
      <c r="B181" s="66" t="s">
        <v>207</v>
      </c>
      <c r="C181" s="67" t="s">
        <v>105</v>
      </c>
      <c r="D181" s="60">
        <v>8911</v>
      </c>
      <c r="E181" s="68">
        <v>60300</v>
      </c>
      <c r="F181" s="69">
        <f>'[1]водопровд и кан.'!S156</f>
        <v>13.527997643680003</v>
      </c>
      <c r="G181" s="62">
        <f t="shared" si="4"/>
        <v>60286.47200235632</v>
      </c>
      <c r="H181" s="63">
        <f t="shared" si="5"/>
        <v>13.527997643680003</v>
      </c>
      <c r="I181" s="64"/>
    </row>
    <row r="182" spans="1:9" ht="15" customHeight="1" x14ac:dyDescent="0.25">
      <c r="A182" s="65">
        <v>72</v>
      </c>
      <c r="B182" s="66" t="s">
        <v>208</v>
      </c>
      <c r="C182" s="67" t="s">
        <v>105</v>
      </c>
      <c r="D182" s="60">
        <v>14581</v>
      </c>
      <c r="E182" s="68">
        <v>98650</v>
      </c>
      <c r="F182" s="69">
        <f>'[1]водопровд и кан.'!S157</f>
        <v>22.160424405600001</v>
      </c>
      <c r="G182" s="62">
        <f t="shared" si="4"/>
        <v>98627.839575594393</v>
      </c>
      <c r="H182" s="63">
        <f t="shared" si="5"/>
        <v>22.160424405600001</v>
      </c>
      <c r="I182" s="64"/>
    </row>
    <row r="183" spans="1:9" ht="15" customHeight="1" x14ac:dyDescent="0.25">
      <c r="A183" s="65" t="s">
        <v>209</v>
      </c>
      <c r="B183" s="66" t="s">
        <v>210</v>
      </c>
      <c r="C183" s="67" t="s">
        <v>105</v>
      </c>
      <c r="D183" s="60">
        <v>10531</v>
      </c>
      <c r="E183" s="68">
        <v>71250</v>
      </c>
      <c r="F183" s="69">
        <f>'[1]водопровд и кан.'!S158</f>
        <v>15.990267022080001</v>
      </c>
      <c r="G183" s="62">
        <f t="shared" si="4"/>
        <v>71234.009732977924</v>
      </c>
      <c r="H183" s="63">
        <f t="shared" si="5"/>
        <v>15.990267022080001</v>
      </c>
      <c r="I183" s="64"/>
    </row>
    <row r="184" spans="1:9" ht="15" customHeight="1" x14ac:dyDescent="0.25">
      <c r="A184" s="65" t="s">
        <v>211</v>
      </c>
      <c r="B184" s="66" t="s">
        <v>212</v>
      </c>
      <c r="C184" s="67" t="s">
        <v>74</v>
      </c>
      <c r="D184" s="60">
        <v>12151</v>
      </c>
      <c r="E184" s="68">
        <v>82200</v>
      </c>
      <c r="F184" s="69">
        <f>'[1]водопровд и кан.'!S159</f>
        <v>18.452536400479996</v>
      </c>
      <c r="G184" s="62">
        <f t="shared" si="4"/>
        <v>82181.54746359952</v>
      </c>
      <c r="H184" s="63">
        <f t="shared" si="5"/>
        <v>18.452536400479996</v>
      </c>
      <c r="I184" s="64"/>
    </row>
    <row r="185" spans="1:9" ht="15" customHeight="1" x14ac:dyDescent="0.25">
      <c r="A185" s="65" t="s">
        <v>213</v>
      </c>
      <c r="B185" s="66" t="s">
        <v>214</v>
      </c>
      <c r="C185" s="67" t="s">
        <v>74</v>
      </c>
      <c r="D185" s="60">
        <v>11746</v>
      </c>
      <c r="E185" s="68">
        <v>79450</v>
      </c>
      <c r="F185" s="69">
        <f>'[1]водопровд и кан.'!S161</f>
        <v>17.844211024640003</v>
      </c>
      <c r="G185" s="62">
        <f t="shared" si="4"/>
        <v>79432.15578897536</v>
      </c>
      <c r="H185" s="63">
        <f t="shared" si="5"/>
        <v>17.844211024640003</v>
      </c>
      <c r="I185" s="64"/>
    </row>
    <row r="186" spans="1:9" ht="15" customHeight="1" x14ac:dyDescent="0.25">
      <c r="A186" s="65" t="s">
        <v>215</v>
      </c>
      <c r="B186" s="66" t="s">
        <v>216</v>
      </c>
      <c r="C186" s="67" t="s">
        <v>105</v>
      </c>
      <c r="D186" s="60">
        <v>2673</v>
      </c>
      <c r="E186" s="68">
        <v>18100</v>
      </c>
      <c r="F186" s="69">
        <f>'[1]водопровд и кан.'!S160</f>
        <v>4.0844703806400009</v>
      </c>
      <c r="G186" s="62">
        <f t="shared" si="4"/>
        <v>18095.91552961936</v>
      </c>
      <c r="H186" s="63">
        <f t="shared" si="5"/>
        <v>4.0844703806400009</v>
      </c>
      <c r="I186" s="64"/>
    </row>
    <row r="187" spans="1:9" ht="15" customHeight="1" x14ac:dyDescent="0.25">
      <c r="A187" s="65">
        <v>77</v>
      </c>
      <c r="B187" s="66" t="s">
        <v>217</v>
      </c>
      <c r="C187" s="67" t="s">
        <v>105</v>
      </c>
      <c r="D187" s="60">
        <v>2729</v>
      </c>
      <c r="E187" s="68">
        <v>18100</v>
      </c>
      <c r="F187" s="69">
        <f>'[1]водопровд и кан.'!S162</f>
        <v>4.0844703806400009</v>
      </c>
      <c r="G187" s="62">
        <f t="shared" si="4"/>
        <v>18095.91552961936</v>
      </c>
      <c r="H187" s="63">
        <f t="shared" si="5"/>
        <v>4.0844703806400009</v>
      </c>
      <c r="I187" s="64"/>
    </row>
    <row r="188" spans="1:9" ht="15" customHeight="1" x14ac:dyDescent="0.25">
      <c r="A188" s="65">
        <v>78</v>
      </c>
      <c r="B188" s="66" t="s">
        <v>218</v>
      </c>
      <c r="C188" s="67" t="s">
        <v>105</v>
      </c>
      <c r="D188" s="60">
        <v>2757</v>
      </c>
      <c r="E188" s="68">
        <v>20950</v>
      </c>
      <c r="F188" s="69">
        <f>'[1]водопровд и кан.'!S163</f>
        <v>4.8666030067200001</v>
      </c>
      <c r="G188" s="62">
        <f t="shared" si="4"/>
        <v>20945.133396993278</v>
      </c>
      <c r="H188" s="63">
        <f t="shared" si="5"/>
        <v>4.8666030067200001</v>
      </c>
      <c r="I188" s="64"/>
    </row>
    <row r="189" spans="1:9" ht="15" customHeight="1" x14ac:dyDescent="0.25">
      <c r="A189" s="65">
        <v>79</v>
      </c>
      <c r="B189" s="66" t="s">
        <v>219</v>
      </c>
      <c r="C189" s="67" t="s">
        <v>105</v>
      </c>
      <c r="D189" s="60">
        <v>2835</v>
      </c>
      <c r="E189" s="68">
        <v>19200</v>
      </c>
      <c r="F189" s="69">
        <f>'[1]водопровд и кан.'!S164</f>
        <v>4.3162133809599998</v>
      </c>
      <c r="G189" s="62">
        <f t="shared" si="4"/>
        <v>19195.68378661904</v>
      </c>
      <c r="H189" s="63">
        <f t="shared" si="5"/>
        <v>4.3162133809599998</v>
      </c>
      <c r="I189" s="64"/>
    </row>
    <row r="190" spans="1:9" ht="15" customHeight="1" x14ac:dyDescent="0.25">
      <c r="A190" s="65">
        <v>80</v>
      </c>
      <c r="B190" s="78" t="s">
        <v>220</v>
      </c>
      <c r="C190" s="67" t="s">
        <v>105</v>
      </c>
      <c r="D190" s="60">
        <v>6561</v>
      </c>
      <c r="E190" s="68">
        <v>44400</v>
      </c>
      <c r="F190" s="69">
        <f>'[1]водопровд и кан.'!S165</f>
        <v>9.9649490137599983</v>
      </c>
      <c r="G190" s="62">
        <f t="shared" si="4"/>
        <v>44390.03505098624</v>
      </c>
      <c r="H190" s="63">
        <f t="shared" si="5"/>
        <v>9.9649490137599983</v>
      </c>
      <c r="I190" s="64"/>
    </row>
    <row r="191" spans="1:9" ht="15" customHeight="1" x14ac:dyDescent="0.25">
      <c r="A191" s="65">
        <v>81</v>
      </c>
      <c r="B191" s="66" t="s">
        <v>221</v>
      </c>
      <c r="C191" s="67" t="s">
        <v>105</v>
      </c>
      <c r="D191" s="60">
        <v>2674</v>
      </c>
      <c r="E191" s="68">
        <v>18100</v>
      </c>
      <c r="F191" s="69">
        <f>'[1]водопровд и кан.'!S166</f>
        <v>4.0844703806400009</v>
      </c>
      <c r="G191" s="62">
        <f t="shared" si="4"/>
        <v>18095.91552961936</v>
      </c>
      <c r="H191" s="63">
        <f t="shared" si="5"/>
        <v>4.0844703806400009</v>
      </c>
      <c r="I191" s="64"/>
    </row>
    <row r="192" spans="1:9" ht="15" customHeight="1" x14ac:dyDescent="0.25">
      <c r="A192" s="65">
        <v>82</v>
      </c>
      <c r="B192" s="66" t="s">
        <v>222</v>
      </c>
      <c r="C192" s="67" t="s">
        <v>105</v>
      </c>
      <c r="D192" s="60">
        <v>2955</v>
      </c>
      <c r="E192" s="68">
        <v>19750</v>
      </c>
      <c r="F192" s="69">
        <f>'[1]водопровд и кан.'!S167</f>
        <v>4.4320848811199998</v>
      </c>
      <c r="G192" s="62">
        <f t="shared" si="4"/>
        <v>19745.567915118882</v>
      </c>
      <c r="H192" s="63">
        <f t="shared" si="5"/>
        <v>4.4320848811199998</v>
      </c>
      <c r="I192" s="64"/>
    </row>
    <row r="193" spans="1:9" ht="16.5" customHeight="1" x14ac:dyDescent="0.25">
      <c r="A193" s="65">
        <v>83</v>
      </c>
      <c r="B193" s="66" t="s">
        <v>223</v>
      </c>
      <c r="C193" s="67" t="s">
        <v>74</v>
      </c>
      <c r="D193" s="60">
        <v>65650</v>
      </c>
      <c r="E193" s="68">
        <v>438400</v>
      </c>
      <c r="F193" s="69">
        <f>'[1]водопровд и кан.'!S168</f>
        <v>98.461807260960001</v>
      </c>
      <c r="G193" s="62">
        <f t="shared" si="4"/>
        <v>438301.53819273901</v>
      </c>
      <c r="H193" s="63">
        <f t="shared" si="5"/>
        <v>98.461807260960001</v>
      </c>
      <c r="I193" s="64"/>
    </row>
    <row r="194" spans="1:9" ht="18" customHeight="1" x14ac:dyDescent="0.25">
      <c r="A194" s="65">
        <v>84</v>
      </c>
      <c r="B194" s="78" t="s">
        <v>224</v>
      </c>
      <c r="C194" s="67" t="s">
        <v>225</v>
      </c>
      <c r="D194" s="60">
        <v>4212</v>
      </c>
      <c r="E194" s="68">
        <v>28500</v>
      </c>
      <c r="F194" s="69">
        <f>'[1]водопровд и кан.'!S169</f>
        <v>6.401900383840001</v>
      </c>
      <c r="G194" s="62">
        <f t="shared" si="4"/>
        <v>28493.59809961616</v>
      </c>
      <c r="H194" s="63">
        <f t="shared" si="5"/>
        <v>6.401900383840001</v>
      </c>
      <c r="I194" s="64"/>
    </row>
    <row r="195" spans="1:9" ht="15" customHeight="1" x14ac:dyDescent="0.25">
      <c r="A195" s="65">
        <v>85</v>
      </c>
      <c r="B195" s="66" t="s">
        <v>226</v>
      </c>
      <c r="C195" s="67" t="s">
        <v>74</v>
      </c>
      <c r="D195" s="60">
        <v>5913</v>
      </c>
      <c r="E195" s="68">
        <v>40000</v>
      </c>
      <c r="F195" s="69">
        <f>'[1]водопровд и кан.'!S170</f>
        <v>9.0090091374400014</v>
      </c>
      <c r="G195" s="62">
        <f t="shared" si="4"/>
        <v>39990.990990862563</v>
      </c>
      <c r="H195" s="63">
        <f t="shared" si="5"/>
        <v>9.0090091374400014</v>
      </c>
      <c r="I195" s="64"/>
    </row>
    <row r="196" spans="1:9" ht="27.75" customHeight="1" x14ac:dyDescent="0.25">
      <c r="A196" s="65" t="s">
        <v>227</v>
      </c>
      <c r="B196" s="66" t="s">
        <v>228</v>
      </c>
      <c r="C196" s="67" t="s">
        <v>74</v>
      </c>
      <c r="D196" s="60">
        <v>6885</v>
      </c>
      <c r="E196" s="68">
        <v>46600</v>
      </c>
      <c r="F196" s="69">
        <f>'[1]водопровд и кан.'!S171</f>
        <v>10.457402889440001</v>
      </c>
      <c r="G196" s="62">
        <f t="shared" si="4"/>
        <v>46589.542597110558</v>
      </c>
      <c r="H196" s="63">
        <f t="shared" si="5"/>
        <v>10.457402889440001</v>
      </c>
      <c r="I196" s="64"/>
    </row>
    <row r="197" spans="1:9" ht="15" customHeight="1" x14ac:dyDescent="0.25">
      <c r="A197" s="65" t="s">
        <v>229</v>
      </c>
      <c r="B197" s="78" t="s">
        <v>230</v>
      </c>
      <c r="C197" s="67" t="s">
        <v>74</v>
      </c>
      <c r="D197" s="60">
        <v>1620</v>
      </c>
      <c r="E197" s="68">
        <v>10950</v>
      </c>
      <c r="F197" s="69">
        <f>'[1]водопровд и кан.'!S172</f>
        <v>2.4622693784000003</v>
      </c>
      <c r="G197" s="62">
        <f t="shared" si="4"/>
        <v>10947.5377306216</v>
      </c>
      <c r="H197" s="63">
        <f t="shared" si="5"/>
        <v>2.4622693784000003</v>
      </c>
      <c r="I197" s="64"/>
    </row>
    <row r="198" spans="1:9" ht="15" customHeight="1" x14ac:dyDescent="0.25">
      <c r="A198" s="65" t="s">
        <v>231</v>
      </c>
      <c r="B198" s="78" t="s">
        <v>232</v>
      </c>
      <c r="C198" s="67" t="s">
        <v>74</v>
      </c>
      <c r="D198" s="60">
        <v>4860</v>
      </c>
      <c r="E198" s="68">
        <v>32900</v>
      </c>
      <c r="F198" s="69">
        <f>'[1]водопровд и кан.'!S173</f>
        <v>7.386808135199999</v>
      </c>
      <c r="G198" s="62">
        <f t="shared" si="4"/>
        <v>32892.613191864803</v>
      </c>
      <c r="H198" s="63">
        <f t="shared" si="5"/>
        <v>7.386808135199999</v>
      </c>
      <c r="I198" s="64"/>
    </row>
    <row r="199" spans="1:9" ht="13.5" customHeight="1" x14ac:dyDescent="0.25">
      <c r="A199" s="65" t="s">
        <v>233</v>
      </c>
      <c r="B199" s="78" t="s">
        <v>234</v>
      </c>
      <c r="C199" s="67" t="s">
        <v>74</v>
      </c>
      <c r="D199" s="60">
        <v>2835</v>
      </c>
      <c r="E199" s="68">
        <v>19200</v>
      </c>
      <c r="F199" s="69">
        <f>'[1]водопровд и кан.'!S174</f>
        <v>4.3162133809599998</v>
      </c>
      <c r="G199" s="62">
        <f t="shared" si="4"/>
        <v>19195.68378661904</v>
      </c>
      <c r="H199" s="63">
        <f t="shared" si="5"/>
        <v>4.3162133809599998</v>
      </c>
      <c r="I199" s="64"/>
    </row>
    <row r="200" spans="1:9" ht="13.5" customHeight="1" x14ac:dyDescent="0.25">
      <c r="A200" s="65" t="s">
        <v>235</v>
      </c>
      <c r="B200" s="78" t="s">
        <v>236</v>
      </c>
      <c r="C200" s="67" t="s">
        <v>74</v>
      </c>
      <c r="D200" s="60">
        <v>4294</v>
      </c>
      <c r="E200" s="68">
        <v>29050</v>
      </c>
      <c r="F200" s="69">
        <f>'[1]водопровд и кан.'!S175</f>
        <v>6.5467397590399985</v>
      </c>
      <c r="G200" s="62">
        <f t="shared" si="4"/>
        <v>29043.45326024096</v>
      </c>
      <c r="H200" s="63">
        <f t="shared" si="5"/>
        <v>6.5467397590399985</v>
      </c>
      <c r="I200" s="64"/>
    </row>
    <row r="201" spans="1:9" ht="15" customHeight="1" x14ac:dyDescent="0.25">
      <c r="A201" s="65" t="s">
        <v>237</v>
      </c>
      <c r="B201" s="78" t="s">
        <v>238</v>
      </c>
      <c r="C201" s="67" t="s">
        <v>74</v>
      </c>
      <c r="D201" s="60">
        <v>5833</v>
      </c>
      <c r="E201" s="68">
        <v>39450</v>
      </c>
      <c r="F201" s="69">
        <f>'[1]водопровд и кан.'!S176</f>
        <v>8.8641697622399995</v>
      </c>
      <c r="G201" s="62">
        <f t="shared" si="4"/>
        <v>39441.135830237763</v>
      </c>
      <c r="H201" s="63">
        <f t="shared" si="5"/>
        <v>8.8641697622399995</v>
      </c>
      <c r="I201" s="64"/>
    </row>
    <row r="202" spans="1:9" ht="15" customHeight="1" x14ac:dyDescent="0.25">
      <c r="A202" s="65">
        <v>92</v>
      </c>
      <c r="B202" s="78" t="s">
        <v>239</v>
      </c>
      <c r="C202" s="67" t="s">
        <v>19</v>
      </c>
      <c r="D202" s="60">
        <v>1594</v>
      </c>
      <c r="E202" s="68">
        <v>11550</v>
      </c>
      <c r="F202" s="69">
        <f>'[1]водопровд и кан.'!S177</f>
        <v>2.3701515357727998</v>
      </c>
      <c r="G202" s="62">
        <f t="shared" si="4"/>
        <v>11547.629848464227</v>
      </c>
      <c r="H202" s="63">
        <f t="shared" si="5"/>
        <v>2.3701515357727998</v>
      </c>
      <c r="I202" s="86"/>
    </row>
    <row r="203" spans="1:9" ht="15" customHeight="1" x14ac:dyDescent="0.25">
      <c r="A203" s="65">
        <v>93</v>
      </c>
      <c r="B203" s="78" t="s">
        <v>240</v>
      </c>
      <c r="C203" s="67" t="s">
        <v>74</v>
      </c>
      <c r="D203" s="60">
        <v>22814</v>
      </c>
      <c r="E203" s="68">
        <v>152350</v>
      </c>
      <c r="F203" s="69">
        <f>'[1]водопровд и кан.'!S178</f>
        <v>34.240028297279999</v>
      </c>
      <c r="G203" s="62">
        <f t="shared" si="4"/>
        <v>152315.75997170273</v>
      </c>
      <c r="H203" s="63">
        <f t="shared" si="5"/>
        <v>34.240028297279999</v>
      </c>
      <c r="I203" s="64"/>
    </row>
    <row r="204" spans="1:9" ht="15" customHeight="1" x14ac:dyDescent="0.25">
      <c r="A204" s="65">
        <v>94</v>
      </c>
      <c r="B204" s="78" t="s">
        <v>241</v>
      </c>
      <c r="C204" s="67" t="s">
        <v>74</v>
      </c>
      <c r="D204" s="60">
        <v>3543</v>
      </c>
      <c r="E204" s="68">
        <v>25700</v>
      </c>
      <c r="F204" s="69">
        <f>'[1]водопровд и кан.'!S179</f>
        <v>5.2605661072640002</v>
      </c>
      <c r="G204" s="62">
        <f t="shared" si="4"/>
        <v>25694.739433892737</v>
      </c>
      <c r="H204" s="63">
        <f t="shared" si="5"/>
        <v>5.2605661072640002</v>
      </c>
      <c r="I204" s="86"/>
    </row>
    <row r="205" spans="1:9" ht="12.95" customHeight="1" x14ac:dyDescent="0.25">
      <c r="A205" s="65">
        <v>95</v>
      </c>
      <c r="B205" s="78" t="s">
        <v>242</v>
      </c>
      <c r="C205" s="67" t="s">
        <v>74</v>
      </c>
      <c r="D205" s="60">
        <v>2462</v>
      </c>
      <c r="E205" s="68">
        <v>16450</v>
      </c>
      <c r="F205" s="69">
        <f>'[1]водопровд и кан.'!S180</f>
        <v>3.6789201300800007</v>
      </c>
      <c r="G205" s="62">
        <f t="shared" si="4"/>
        <v>16446.321079869918</v>
      </c>
      <c r="H205" s="63">
        <f t="shared" si="5"/>
        <v>3.6789201300800007</v>
      </c>
      <c r="I205" s="64"/>
    </row>
    <row r="206" spans="1:9" ht="12.95" customHeight="1" x14ac:dyDescent="0.25">
      <c r="A206" s="65">
        <v>96</v>
      </c>
      <c r="B206" s="66" t="s">
        <v>243</v>
      </c>
      <c r="C206" s="67" t="s">
        <v>244</v>
      </c>
      <c r="D206" s="60">
        <v>3173</v>
      </c>
      <c r="E206" s="68">
        <v>24950</v>
      </c>
      <c r="F206" s="69">
        <f>'[1]водопровд и кан.'!S181</f>
        <v>5.7935750080000004</v>
      </c>
      <c r="G206" s="62">
        <f t="shared" si="4"/>
        <v>24944.206424992</v>
      </c>
      <c r="H206" s="63">
        <f t="shared" si="5"/>
        <v>5.7935750080000004</v>
      </c>
      <c r="I206" s="64"/>
    </row>
    <row r="207" spans="1:9" ht="12.95" customHeight="1" x14ac:dyDescent="0.25">
      <c r="A207" s="65">
        <v>97</v>
      </c>
      <c r="B207" s="66" t="s">
        <v>245</v>
      </c>
      <c r="C207" s="67" t="s">
        <v>244</v>
      </c>
      <c r="D207" s="60">
        <v>3807</v>
      </c>
      <c r="E207" s="68">
        <v>29950</v>
      </c>
      <c r="F207" s="69">
        <f>'[1]водопровд и кан.'!S182</f>
        <v>6.9522900096000004</v>
      </c>
      <c r="G207" s="62">
        <f t="shared" si="4"/>
        <v>29943.047709990398</v>
      </c>
      <c r="H207" s="63">
        <f t="shared" si="5"/>
        <v>6.9522900096000004</v>
      </c>
      <c r="I207" s="64"/>
    </row>
    <row r="208" spans="1:9" ht="14.25" customHeight="1" x14ac:dyDescent="0.25">
      <c r="A208" s="65">
        <v>98</v>
      </c>
      <c r="B208" s="78" t="s">
        <v>246</v>
      </c>
      <c r="C208" s="67" t="s">
        <v>244</v>
      </c>
      <c r="D208" s="60">
        <v>3173</v>
      </c>
      <c r="E208" s="68">
        <v>24950</v>
      </c>
      <c r="F208" s="69">
        <f>'[1]водопровд и кан.'!S183</f>
        <v>5.7935750080000004</v>
      </c>
      <c r="G208" s="62">
        <f t="shared" si="4"/>
        <v>24944.206424992</v>
      </c>
      <c r="H208" s="63">
        <f t="shared" si="5"/>
        <v>5.7935750080000004</v>
      </c>
      <c r="I208" s="64"/>
    </row>
    <row r="209" spans="1:9" ht="12.95" customHeight="1" x14ac:dyDescent="0.25">
      <c r="A209" s="65">
        <v>99</v>
      </c>
      <c r="B209" s="78" t="s">
        <v>247</v>
      </c>
      <c r="C209" s="67" t="s">
        <v>244</v>
      </c>
      <c r="D209" s="60">
        <v>3807</v>
      </c>
      <c r="E209" s="68">
        <v>29950</v>
      </c>
      <c r="F209" s="69">
        <f>'[1]водопровд и кан.'!S184</f>
        <v>6.9522900096000004</v>
      </c>
      <c r="G209" s="62">
        <f t="shared" si="4"/>
        <v>29943.047709990398</v>
      </c>
      <c r="H209" s="63">
        <f t="shared" si="5"/>
        <v>6.9522900096000004</v>
      </c>
      <c r="I209" s="64"/>
    </row>
    <row r="210" spans="1:9" ht="21.75" customHeight="1" x14ac:dyDescent="0.25">
      <c r="A210" s="65">
        <v>100</v>
      </c>
      <c r="B210" s="78" t="s">
        <v>248</v>
      </c>
      <c r="C210" s="81" t="s">
        <v>249</v>
      </c>
      <c r="D210" s="60">
        <v>1890</v>
      </c>
      <c r="E210" s="68">
        <v>13700</v>
      </c>
      <c r="F210" s="69">
        <f>'[1]водопровд и кан.'!S185</f>
        <v>3.0705947542400001</v>
      </c>
      <c r="G210" s="62">
        <f t="shared" si="4"/>
        <v>13696.929405245761</v>
      </c>
      <c r="H210" s="63">
        <f t="shared" si="5"/>
        <v>3.0705947542400001</v>
      </c>
      <c r="I210" s="64"/>
    </row>
    <row r="211" spans="1:9" ht="12.95" customHeight="1" x14ac:dyDescent="0.25">
      <c r="A211" s="65" t="s">
        <v>250</v>
      </c>
      <c r="B211" s="66" t="s">
        <v>251</v>
      </c>
      <c r="C211" s="82"/>
      <c r="D211" s="60"/>
      <c r="E211" s="68"/>
      <c r="F211" s="69"/>
      <c r="G211" s="62"/>
      <c r="H211" s="63"/>
      <c r="I211" s="64"/>
    </row>
    <row r="212" spans="1:9" ht="12.95" customHeight="1" x14ac:dyDescent="0.25">
      <c r="A212" s="58" t="s">
        <v>252</v>
      </c>
      <c r="B212" s="70" t="s">
        <v>253</v>
      </c>
      <c r="C212" s="67" t="s">
        <v>254</v>
      </c>
      <c r="D212" s="60">
        <v>4051</v>
      </c>
      <c r="E212" s="68">
        <v>27400</v>
      </c>
      <c r="F212" s="69">
        <f>'[1]водопровд и кан.'!S187</f>
        <v>6.1411895084800001</v>
      </c>
      <c r="G212" s="62">
        <f t="shared" si="4"/>
        <v>27393.858810491522</v>
      </c>
      <c r="H212" s="63">
        <f t="shared" si="5"/>
        <v>6.1411895084800001</v>
      </c>
      <c r="I212" s="64"/>
    </row>
    <row r="213" spans="1:9" ht="12.95" customHeight="1" x14ac:dyDescent="0.25">
      <c r="A213" s="58" t="s">
        <v>255</v>
      </c>
      <c r="B213" s="70" t="s">
        <v>256</v>
      </c>
      <c r="C213" s="67" t="s">
        <v>254</v>
      </c>
      <c r="D213" s="60">
        <v>4860</v>
      </c>
      <c r="E213" s="68">
        <v>32900</v>
      </c>
      <c r="F213" s="69">
        <f>'[1]водопровд и кан.'!S188</f>
        <v>7.386808135199999</v>
      </c>
      <c r="G213" s="62">
        <f t="shared" si="4"/>
        <v>32892.613191864803</v>
      </c>
      <c r="H213" s="63">
        <f t="shared" si="5"/>
        <v>7.386808135199999</v>
      </c>
      <c r="I213" s="64"/>
    </row>
    <row r="214" spans="1:9" ht="12.95" customHeight="1" x14ac:dyDescent="0.25">
      <c r="A214" s="58" t="s">
        <v>257</v>
      </c>
      <c r="B214" s="70" t="s">
        <v>176</v>
      </c>
      <c r="C214" s="67" t="s">
        <v>254</v>
      </c>
      <c r="D214" s="60">
        <v>5670</v>
      </c>
      <c r="E214" s="68">
        <v>38350</v>
      </c>
      <c r="F214" s="69">
        <f>'[1]водопровд и кан.'!S189</f>
        <v>8.6034588868799986</v>
      </c>
      <c r="G214" s="62">
        <f t="shared" si="4"/>
        <v>38341.396541113121</v>
      </c>
      <c r="H214" s="63">
        <f t="shared" si="5"/>
        <v>8.6034588868799986</v>
      </c>
      <c r="I214" s="64"/>
    </row>
    <row r="215" spans="1:9" ht="12.95" customHeight="1" x14ac:dyDescent="0.25">
      <c r="A215" s="65">
        <v>102</v>
      </c>
      <c r="B215" s="66" t="s">
        <v>258</v>
      </c>
      <c r="C215" s="82"/>
      <c r="D215" s="60"/>
      <c r="E215" s="68"/>
      <c r="F215" s="69"/>
      <c r="G215" s="62"/>
      <c r="H215" s="63"/>
      <c r="I215" s="64"/>
    </row>
    <row r="216" spans="1:9" ht="12.95" customHeight="1" x14ac:dyDescent="0.25">
      <c r="A216" s="58" t="s">
        <v>259</v>
      </c>
      <c r="B216" s="70" t="s">
        <v>253</v>
      </c>
      <c r="C216" s="67" t="s">
        <v>254</v>
      </c>
      <c r="D216" s="60">
        <v>4860</v>
      </c>
      <c r="E216" s="68">
        <v>32900</v>
      </c>
      <c r="F216" s="69">
        <f>'[1]водопровд и кан.'!S191</f>
        <v>7.386808135199999</v>
      </c>
      <c r="G216" s="62">
        <f t="shared" si="4"/>
        <v>32892.613191864803</v>
      </c>
      <c r="H216" s="63">
        <f t="shared" si="5"/>
        <v>7.386808135199999</v>
      </c>
      <c r="I216" s="64"/>
    </row>
    <row r="217" spans="1:9" ht="12.95" customHeight="1" x14ac:dyDescent="0.25">
      <c r="A217" s="58" t="s">
        <v>260</v>
      </c>
      <c r="B217" s="70" t="s">
        <v>256</v>
      </c>
      <c r="C217" s="67" t="s">
        <v>254</v>
      </c>
      <c r="D217" s="60">
        <v>5670</v>
      </c>
      <c r="E217" s="68">
        <v>38350</v>
      </c>
      <c r="F217" s="69">
        <f>'[1]водопровд и кан.'!S192</f>
        <v>8.6034588868799986</v>
      </c>
      <c r="G217" s="62">
        <f t="shared" si="4"/>
        <v>38341.396541113121</v>
      </c>
      <c r="H217" s="63">
        <f t="shared" si="5"/>
        <v>8.6034588868799986</v>
      </c>
      <c r="I217" s="64"/>
    </row>
    <row r="218" spans="1:9" ht="12.95" customHeight="1" x14ac:dyDescent="0.25">
      <c r="A218" s="58" t="s">
        <v>261</v>
      </c>
      <c r="B218" s="70" t="s">
        <v>262</v>
      </c>
      <c r="C218" s="67" t="s">
        <v>254</v>
      </c>
      <c r="D218" s="60">
        <v>6481</v>
      </c>
      <c r="E218" s="68">
        <v>43850</v>
      </c>
      <c r="F218" s="69">
        <f>'[1]водопровд и кан.'!S193</f>
        <v>9.8490775136000011</v>
      </c>
      <c r="G218" s="62">
        <f t="shared" si="4"/>
        <v>43840.150922486398</v>
      </c>
      <c r="H218" s="63">
        <f t="shared" si="5"/>
        <v>9.8490775136000011</v>
      </c>
      <c r="I218" s="64"/>
    </row>
    <row r="219" spans="1:9" ht="15" customHeight="1" x14ac:dyDescent="0.25">
      <c r="A219" s="87" t="s">
        <v>263</v>
      </c>
      <c r="B219" s="78" t="s">
        <v>264</v>
      </c>
      <c r="C219" s="67" t="s">
        <v>265</v>
      </c>
      <c r="D219" s="60">
        <v>27906</v>
      </c>
      <c r="E219" s="68">
        <v>246600</v>
      </c>
      <c r="F219" s="69">
        <f>'[1]водопровд и кан.'!S194</f>
        <v>55.386577076480002</v>
      </c>
      <c r="G219" s="62">
        <f t="shared" si="4"/>
        <v>246544.61342292352</v>
      </c>
      <c r="H219" s="63">
        <f t="shared" si="5"/>
        <v>55.386577076480002</v>
      </c>
      <c r="I219" s="64"/>
    </row>
    <row r="220" spans="1:9" ht="15" customHeight="1" x14ac:dyDescent="0.25">
      <c r="A220" s="88" t="s">
        <v>266</v>
      </c>
      <c r="B220" s="78" t="s">
        <v>267</v>
      </c>
      <c r="C220" s="67" t="s">
        <v>74</v>
      </c>
      <c r="D220" s="60">
        <v>20460</v>
      </c>
      <c r="E220" s="68">
        <v>180850</v>
      </c>
      <c r="F220" s="69">
        <f>'[1]водопровд и кан.'!S196</f>
        <v>40.612960806079997</v>
      </c>
      <c r="G220" s="62">
        <f t="shared" si="4"/>
        <v>180809.38703919391</v>
      </c>
      <c r="H220" s="63">
        <f t="shared" si="5"/>
        <v>40.612960806079997</v>
      </c>
      <c r="I220" s="64"/>
    </row>
    <row r="221" spans="1:9" ht="15" customHeight="1" x14ac:dyDescent="0.25">
      <c r="A221" s="88" t="s">
        <v>268</v>
      </c>
      <c r="B221" s="78" t="s">
        <v>269</v>
      </c>
      <c r="C221" s="67" t="s">
        <v>74</v>
      </c>
      <c r="D221" s="60">
        <v>3348</v>
      </c>
      <c r="E221" s="68">
        <v>29600</v>
      </c>
      <c r="F221" s="69">
        <f>'[1]водопровд и кан.'!S197</f>
        <v>6.6626112592000002</v>
      </c>
      <c r="G221" s="62">
        <f t="shared" si="4"/>
        <v>29593.337388740802</v>
      </c>
      <c r="H221" s="63">
        <f t="shared" si="5"/>
        <v>6.6626112592000002</v>
      </c>
      <c r="I221" s="64"/>
    </row>
    <row r="222" spans="1:9" ht="15" customHeight="1" x14ac:dyDescent="0.25">
      <c r="A222" s="87" t="s">
        <v>270</v>
      </c>
      <c r="B222" s="89" t="s">
        <v>271</v>
      </c>
      <c r="C222" s="41" t="s">
        <v>74</v>
      </c>
      <c r="D222" s="90">
        <v>20208</v>
      </c>
      <c r="E222" s="91">
        <v>181150</v>
      </c>
      <c r="F222" s="92">
        <f>'[1]водопровд и кан.'!S195</f>
        <v>37.861012677280002</v>
      </c>
      <c r="G222" s="93">
        <f t="shared" si="4"/>
        <v>181112.13898732272</v>
      </c>
      <c r="H222" s="94">
        <f t="shared" si="5"/>
        <v>37.861012677280002</v>
      </c>
      <c r="I222" s="64"/>
    </row>
    <row r="223" spans="1:9" ht="15" customHeight="1" x14ac:dyDescent="0.25">
      <c r="A223" s="87" t="s">
        <v>272</v>
      </c>
      <c r="B223" s="95" t="s">
        <v>273</v>
      </c>
      <c r="C223" s="67"/>
      <c r="D223" s="96"/>
      <c r="E223" s="97"/>
      <c r="F223" s="69"/>
      <c r="G223" s="98"/>
      <c r="H223" s="63"/>
      <c r="I223" s="64"/>
    </row>
    <row r="224" spans="1:9" ht="12.95" customHeight="1" x14ac:dyDescent="0.25">
      <c r="A224" s="87" t="s">
        <v>274</v>
      </c>
      <c r="B224" s="95" t="s">
        <v>275</v>
      </c>
      <c r="C224" s="67" t="s">
        <v>276</v>
      </c>
      <c r="D224" s="96"/>
      <c r="E224" s="97"/>
      <c r="F224" s="69"/>
      <c r="G224" s="98"/>
      <c r="H224" s="63">
        <f>'[1]водопровд и кан.'!S199</f>
        <v>17.612468024320002</v>
      </c>
      <c r="I224" s="64"/>
    </row>
    <row r="225" spans="1:9" ht="15.75" customHeight="1" x14ac:dyDescent="0.25">
      <c r="A225" s="87" t="s">
        <v>277</v>
      </c>
      <c r="B225" s="95" t="s">
        <v>278</v>
      </c>
      <c r="C225" s="67" t="s">
        <v>276</v>
      </c>
      <c r="D225" s="96"/>
      <c r="E225" s="97"/>
      <c r="F225" s="69"/>
      <c r="G225" s="98"/>
      <c r="H225" s="63">
        <f>'[1]водопровд и кан.'!S200</f>
        <v>13.527997643680003</v>
      </c>
      <c r="I225" s="64"/>
    </row>
    <row r="226" spans="1:9" ht="15.75" customHeight="1" x14ac:dyDescent="0.25">
      <c r="A226" s="99" t="s">
        <v>279</v>
      </c>
      <c r="B226" s="100" t="s">
        <v>280</v>
      </c>
      <c r="C226" s="101" t="s">
        <v>281</v>
      </c>
      <c r="D226" s="102"/>
      <c r="E226" s="103"/>
      <c r="F226" s="104"/>
      <c r="G226" s="105"/>
      <c r="H226" s="106">
        <f>'[1]водопровд и кан.'!R201</f>
        <v>7.9991890135456005</v>
      </c>
      <c r="I226" s="64"/>
    </row>
    <row r="227" spans="1:9" ht="15.75" customHeight="1" x14ac:dyDescent="0.25">
      <c r="A227" s="99" t="s">
        <v>282</v>
      </c>
      <c r="B227" s="100" t="s">
        <v>283</v>
      </c>
      <c r="C227" s="101" t="s">
        <v>281</v>
      </c>
      <c r="D227" s="102"/>
      <c r="E227" s="103"/>
      <c r="F227" s="104"/>
      <c r="G227" s="105"/>
      <c r="H227" s="106">
        <f>'[1]водопровд и кан.'!R202</f>
        <v>11.065728265280001</v>
      </c>
      <c r="I227" s="64"/>
    </row>
    <row r="228" spans="1:9" ht="15.75" customHeight="1" x14ac:dyDescent="0.25">
      <c r="A228" s="99" t="s">
        <v>284</v>
      </c>
      <c r="B228" s="100" t="s">
        <v>285</v>
      </c>
      <c r="C228" s="101" t="s">
        <v>281</v>
      </c>
      <c r="D228" s="102"/>
      <c r="E228" s="103"/>
      <c r="F228" s="104"/>
      <c r="G228" s="105"/>
      <c r="H228" s="106">
        <f>'[1]водопровд и кан.'!R203</f>
        <v>4.0583992931040003</v>
      </c>
      <c r="I228" s="64"/>
    </row>
    <row r="229" spans="1:9" ht="15.75" customHeight="1" x14ac:dyDescent="0.25">
      <c r="A229" s="99" t="s">
        <v>286</v>
      </c>
      <c r="B229" s="100" t="s">
        <v>287</v>
      </c>
      <c r="C229" s="101" t="s">
        <v>105</v>
      </c>
      <c r="D229" s="102"/>
      <c r="E229" s="103"/>
      <c r="F229" s="104"/>
      <c r="G229" s="105"/>
      <c r="H229" s="106">
        <f>'[1]водопровд и кан.'!R204</f>
        <v>12.734277867584002</v>
      </c>
      <c r="I229" s="64"/>
    </row>
    <row r="230" spans="1:9" ht="15.75" customHeight="1" x14ac:dyDescent="0.25">
      <c r="A230" s="99" t="s">
        <v>288</v>
      </c>
      <c r="B230" s="100" t="s">
        <v>289</v>
      </c>
      <c r="C230" s="107" t="s">
        <v>290</v>
      </c>
      <c r="D230" s="102"/>
      <c r="E230" s="103"/>
      <c r="F230" s="104"/>
      <c r="G230" s="105"/>
      <c r="H230" s="106">
        <f>'[1]водопровд и кан.'!R205</f>
        <v>10.579067964608001</v>
      </c>
      <c r="I230" s="64"/>
    </row>
    <row r="231" spans="1:9" ht="15.75" customHeight="1" x14ac:dyDescent="0.25">
      <c r="A231" s="99" t="s">
        <v>291</v>
      </c>
      <c r="B231" s="100" t="s">
        <v>292</v>
      </c>
      <c r="C231" s="107" t="s">
        <v>290</v>
      </c>
      <c r="D231" s="108"/>
      <c r="E231" s="109"/>
      <c r="F231" s="110"/>
      <c r="G231" s="111"/>
      <c r="H231" s="106">
        <f>'[1]водопровд и кан.'!R206</f>
        <v>12.311346892000001</v>
      </c>
      <c r="I231" s="64"/>
    </row>
    <row r="232" spans="1:9" ht="15.75" customHeight="1" thickBot="1" x14ac:dyDescent="0.3">
      <c r="A232" s="112" t="s">
        <v>293</v>
      </c>
      <c r="B232" s="113" t="s">
        <v>294</v>
      </c>
      <c r="C232" s="101" t="s">
        <v>281</v>
      </c>
      <c r="D232" s="114"/>
      <c r="E232" s="115"/>
      <c r="F232" s="116"/>
      <c r="G232" s="117"/>
      <c r="H232" s="106">
        <f>'[1]водопровд и кан.'!R207</f>
        <v>9.8490775136000011</v>
      </c>
      <c r="I232" s="64"/>
    </row>
    <row r="233" spans="1:9" ht="15.75" customHeight="1" thickBot="1" x14ac:dyDescent="0.3">
      <c r="A233" s="118" t="s">
        <v>295</v>
      </c>
      <c r="B233" s="119"/>
      <c r="C233" s="120"/>
      <c r="D233" s="120"/>
      <c r="E233" s="120"/>
      <c r="F233" s="120"/>
      <c r="G233" s="120"/>
      <c r="H233" s="121"/>
      <c r="I233" s="122"/>
    </row>
    <row r="234" spans="1:9" ht="12.75" customHeight="1" x14ac:dyDescent="0.25">
      <c r="A234" s="35" t="s">
        <v>7</v>
      </c>
      <c r="B234" s="35" t="s">
        <v>8</v>
      </c>
      <c r="C234" s="36" t="s">
        <v>9</v>
      </c>
      <c r="D234" s="36" t="s">
        <v>296</v>
      </c>
      <c r="E234" s="123" t="str">
        <f>E33</f>
        <v>Отпускная цена (тариф), руб                                           без НДС                                            (с 1 мая 2015 г.)</v>
      </c>
      <c r="F234" s="124" t="str">
        <f>F33</f>
        <v>Цена преприятия (обоснование - февраль), руб.</v>
      </c>
      <c r="G234" s="124" t="str">
        <f>G33</f>
        <v>Отклонение</v>
      </c>
      <c r="H234" s="124" t="s">
        <v>14</v>
      </c>
      <c r="I234" s="122"/>
    </row>
    <row r="235" spans="1:9" ht="33.75" customHeight="1" x14ac:dyDescent="0.25">
      <c r="A235" s="125"/>
      <c r="B235" s="125"/>
      <c r="C235" s="126"/>
      <c r="D235" s="126"/>
      <c r="E235" s="37"/>
      <c r="F235" s="127"/>
      <c r="G235" s="127"/>
      <c r="H235" s="127"/>
      <c r="I235" s="122"/>
    </row>
    <row r="236" spans="1:9" x14ac:dyDescent="0.25">
      <c r="A236" s="67">
        <v>1</v>
      </c>
      <c r="B236" s="67">
        <v>2</v>
      </c>
      <c r="C236" s="67">
        <v>3</v>
      </c>
      <c r="D236" s="128">
        <v>4</v>
      </c>
      <c r="E236" s="129">
        <v>4</v>
      </c>
      <c r="F236" s="130">
        <v>5</v>
      </c>
      <c r="G236" s="131">
        <v>6</v>
      </c>
      <c r="H236" s="132">
        <v>7</v>
      </c>
      <c r="I236" s="122"/>
    </row>
    <row r="237" spans="1:9" ht="15" customHeight="1" x14ac:dyDescent="0.25">
      <c r="A237" s="50">
        <v>1</v>
      </c>
      <c r="B237" s="51" t="s">
        <v>297</v>
      </c>
      <c r="C237" s="52" t="s">
        <v>19</v>
      </c>
      <c r="D237" s="60">
        <v>4536</v>
      </c>
      <c r="E237" s="133">
        <v>28200</v>
      </c>
      <c r="F237" s="69">
        <f>[1]отопление!S17</f>
        <v>6.8943542595199983</v>
      </c>
      <c r="G237" s="62">
        <f>E237-F237</f>
        <v>28193.105645740481</v>
      </c>
      <c r="H237" s="134">
        <f>F237</f>
        <v>6.8943542595199983</v>
      </c>
      <c r="I237" s="64"/>
    </row>
    <row r="238" spans="1:9" ht="15" customHeight="1" x14ac:dyDescent="0.25">
      <c r="A238" s="65">
        <v>2</v>
      </c>
      <c r="B238" s="66" t="s">
        <v>298</v>
      </c>
      <c r="C238" s="52"/>
      <c r="D238" s="60"/>
      <c r="E238" s="133"/>
      <c r="F238" s="135"/>
      <c r="G238" s="93"/>
      <c r="H238" s="136"/>
      <c r="I238" s="64"/>
    </row>
    <row r="239" spans="1:9" ht="15" customHeight="1" x14ac:dyDescent="0.25">
      <c r="A239" s="58" t="s">
        <v>35</v>
      </c>
      <c r="B239" s="70" t="s">
        <v>299</v>
      </c>
      <c r="C239" s="52" t="s">
        <v>300</v>
      </c>
      <c r="D239" s="60">
        <v>9316</v>
      </c>
      <c r="E239" s="133">
        <v>57900</v>
      </c>
      <c r="F239" s="69">
        <f>[1]отопление!S19</f>
        <v>14.165290894559998</v>
      </c>
      <c r="G239" s="62">
        <f t="shared" ref="G239:G273" si="6">E239-F239</f>
        <v>57885.834709105438</v>
      </c>
      <c r="H239" s="134">
        <f t="shared" ref="H239:H273" si="7">F239</f>
        <v>14.165290894559998</v>
      </c>
      <c r="I239" s="64"/>
    </row>
    <row r="240" spans="1:9" ht="15" customHeight="1" x14ac:dyDescent="0.25">
      <c r="A240" s="58" t="s">
        <v>36</v>
      </c>
      <c r="B240" s="137" t="s">
        <v>301</v>
      </c>
      <c r="C240" s="52" t="s">
        <v>300</v>
      </c>
      <c r="D240" s="60">
        <v>15391</v>
      </c>
      <c r="E240" s="133">
        <v>95600</v>
      </c>
      <c r="F240" s="69">
        <f>[1]отопление!S20</f>
        <v>23.37707515728</v>
      </c>
      <c r="G240" s="62">
        <f t="shared" si="6"/>
        <v>95576.622924842726</v>
      </c>
      <c r="H240" s="134">
        <f t="shared" si="7"/>
        <v>23.37707515728</v>
      </c>
      <c r="I240" s="64"/>
    </row>
    <row r="241" spans="1:9" ht="15" customHeight="1" x14ac:dyDescent="0.25">
      <c r="A241" s="65">
        <v>3</v>
      </c>
      <c r="B241" s="66" t="s">
        <v>302</v>
      </c>
      <c r="C241" s="52" t="s">
        <v>74</v>
      </c>
      <c r="D241" s="60">
        <v>1117</v>
      </c>
      <c r="E241" s="133">
        <v>7150</v>
      </c>
      <c r="F241" s="69">
        <f>[1]отопление!S21</f>
        <v>1.9124591101407999</v>
      </c>
      <c r="G241" s="62">
        <f t="shared" si="6"/>
        <v>7148.0875408898592</v>
      </c>
      <c r="H241" s="134">
        <f t="shared" si="7"/>
        <v>1.9124591101407999</v>
      </c>
      <c r="I241" s="64"/>
    </row>
    <row r="242" spans="1:9" ht="15" customHeight="1" x14ac:dyDescent="0.25">
      <c r="A242" s="87" t="s">
        <v>303</v>
      </c>
      <c r="B242" s="138" t="s">
        <v>304</v>
      </c>
      <c r="C242" s="52"/>
      <c r="D242" s="60"/>
      <c r="E242" s="133"/>
      <c r="F242" s="69"/>
      <c r="G242" s="62"/>
      <c r="H242" s="134"/>
      <c r="I242" s="64"/>
    </row>
    <row r="243" spans="1:9" ht="12" customHeight="1" x14ac:dyDescent="0.25">
      <c r="A243" s="58" t="s">
        <v>40</v>
      </c>
      <c r="B243" s="137" t="s">
        <v>305</v>
      </c>
      <c r="C243" s="52" t="s">
        <v>306</v>
      </c>
      <c r="D243" s="60">
        <v>2996</v>
      </c>
      <c r="E243" s="133">
        <v>18600</v>
      </c>
      <c r="F243" s="69">
        <f>[1]отопление!S23</f>
        <v>4.5479563812799997</v>
      </c>
      <c r="G243" s="62">
        <f t="shared" si="6"/>
        <v>18595.452043618719</v>
      </c>
      <c r="H243" s="134">
        <f t="shared" si="7"/>
        <v>4.5479563812799997</v>
      </c>
      <c r="I243" s="64"/>
    </row>
    <row r="244" spans="1:9" ht="11.25" customHeight="1" x14ac:dyDescent="0.25">
      <c r="A244" s="58" t="s">
        <v>42</v>
      </c>
      <c r="B244" s="137" t="s">
        <v>307</v>
      </c>
      <c r="C244" s="52" t="s">
        <v>306</v>
      </c>
      <c r="D244" s="60">
        <v>4860</v>
      </c>
      <c r="E244" s="133">
        <v>30200</v>
      </c>
      <c r="F244" s="69">
        <f>[1]отопление!S24</f>
        <v>7.386808135199999</v>
      </c>
      <c r="G244" s="62">
        <f t="shared" si="6"/>
        <v>30192.613191864799</v>
      </c>
      <c r="H244" s="134">
        <f t="shared" si="7"/>
        <v>7.386808135199999</v>
      </c>
      <c r="I244" s="64"/>
    </row>
    <row r="245" spans="1:9" ht="15" customHeight="1" x14ac:dyDescent="0.25">
      <c r="A245" s="87" t="s">
        <v>308</v>
      </c>
      <c r="B245" s="78" t="s">
        <v>309</v>
      </c>
      <c r="C245" s="52"/>
      <c r="D245" s="60"/>
      <c r="E245" s="133"/>
      <c r="F245" s="69"/>
      <c r="G245" s="62"/>
      <c r="H245" s="134"/>
      <c r="I245" s="64"/>
    </row>
    <row r="246" spans="1:9" ht="15" customHeight="1" x14ac:dyDescent="0.25">
      <c r="A246" s="58" t="s">
        <v>47</v>
      </c>
      <c r="B246" s="70" t="s">
        <v>310</v>
      </c>
      <c r="C246" s="52" t="s">
        <v>311</v>
      </c>
      <c r="D246" s="60">
        <v>7857</v>
      </c>
      <c r="E246" s="133">
        <v>48800</v>
      </c>
      <c r="F246" s="69">
        <f>[1]отопление!S26</f>
        <v>11.934764516480001</v>
      </c>
      <c r="G246" s="62">
        <f t="shared" si="6"/>
        <v>48788.065235483518</v>
      </c>
      <c r="H246" s="134">
        <f t="shared" si="7"/>
        <v>11.934764516480001</v>
      </c>
      <c r="I246" s="64"/>
    </row>
    <row r="247" spans="1:9" ht="12.75" customHeight="1" x14ac:dyDescent="0.25">
      <c r="A247" s="58" t="s">
        <v>48</v>
      </c>
      <c r="B247" s="70" t="s">
        <v>312</v>
      </c>
      <c r="C247" s="52" t="s">
        <v>311</v>
      </c>
      <c r="D247" s="60">
        <v>8020</v>
      </c>
      <c r="E247" s="133">
        <v>49800</v>
      </c>
      <c r="F247" s="69">
        <f>[1]отопление!S27</f>
        <v>12.195475391840001</v>
      </c>
      <c r="G247" s="62">
        <f t="shared" si="6"/>
        <v>49787.80452460816</v>
      </c>
      <c r="H247" s="134">
        <f t="shared" si="7"/>
        <v>12.195475391840001</v>
      </c>
      <c r="I247" s="64"/>
    </row>
    <row r="248" spans="1:9" ht="11.25" customHeight="1" x14ac:dyDescent="0.25">
      <c r="A248" s="58" t="s">
        <v>49</v>
      </c>
      <c r="B248" s="70" t="s">
        <v>25</v>
      </c>
      <c r="C248" s="52" t="s">
        <v>311</v>
      </c>
      <c r="D248" s="60">
        <v>9721</v>
      </c>
      <c r="E248" s="133">
        <v>60400</v>
      </c>
      <c r="F248" s="69">
        <f>[1]отопление!S28</f>
        <v>14.773616270399998</v>
      </c>
      <c r="G248" s="62">
        <f t="shared" si="6"/>
        <v>60385.226383729598</v>
      </c>
      <c r="H248" s="134">
        <f t="shared" si="7"/>
        <v>14.773616270399998</v>
      </c>
      <c r="I248" s="64"/>
    </row>
    <row r="249" spans="1:9" ht="30" customHeight="1" x14ac:dyDescent="0.25">
      <c r="A249" s="65">
        <v>6</v>
      </c>
      <c r="B249" s="66" t="s">
        <v>313</v>
      </c>
      <c r="C249" s="52" t="s">
        <v>105</v>
      </c>
      <c r="D249" s="60">
        <v>7024</v>
      </c>
      <c r="E249" s="133">
        <v>45000</v>
      </c>
      <c r="F249" s="69">
        <f>[1]отопление!S29</f>
        <v>12.062802524156801</v>
      </c>
      <c r="G249" s="62">
        <f t="shared" si="6"/>
        <v>44987.93719747584</v>
      </c>
      <c r="H249" s="134">
        <f t="shared" si="7"/>
        <v>12.062802524156801</v>
      </c>
      <c r="I249" s="64"/>
    </row>
    <row r="250" spans="1:9" ht="15" customHeight="1" x14ac:dyDescent="0.25">
      <c r="A250" s="87" t="s">
        <v>314</v>
      </c>
      <c r="B250" s="139" t="s">
        <v>315</v>
      </c>
      <c r="C250" s="52" t="s">
        <v>105</v>
      </c>
      <c r="D250" s="60">
        <v>2105</v>
      </c>
      <c r="E250" s="133">
        <v>13100</v>
      </c>
      <c r="F250" s="69">
        <f>[1]отопление!S30</f>
        <v>3.192259829408</v>
      </c>
      <c r="G250" s="62">
        <f t="shared" si="6"/>
        <v>13096.807740170592</v>
      </c>
      <c r="H250" s="134">
        <f t="shared" si="7"/>
        <v>3.192259829408</v>
      </c>
      <c r="I250" s="64"/>
    </row>
    <row r="251" spans="1:9" ht="15" customHeight="1" x14ac:dyDescent="0.25">
      <c r="A251" s="87" t="s">
        <v>316</v>
      </c>
      <c r="B251" s="139" t="s">
        <v>317</v>
      </c>
      <c r="C251" s="52" t="s">
        <v>105</v>
      </c>
      <c r="D251" s="60">
        <v>2035</v>
      </c>
      <c r="E251" s="133">
        <v>13050</v>
      </c>
      <c r="F251" s="69">
        <f>[1]отопление!S31</f>
        <v>3.5010573773344</v>
      </c>
      <c r="G251" s="62">
        <f t="shared" si="6"/>
        <v>13046.498942622666</v>
      </c>
      <c r="H251" s="134">
        <f t="shared" si="7"/>
        <v>3.5010573773344</v>
      </c>
      <c r="I251" s="64"/>
    </row>
    <row r="252" spans="1:9" ht="15" customHeight="1" x14ac:dyDescent="0.25">
      <c r="A252" s="65">
        <v>9</v>
      </c>
      <c r="B252" s="66" t="s">
        <v>318</v>
      </c>
      <c r="C252" s="52" t="s">
        <v>74</v>
      </c>
      <c r="D252" s="60">
        <v>1620</v>
      </c>
      <c r="E252" s="133">
        <v>10050</v>
      </c>
      <c r="F252" s="69">
        <f>[1]отопление!S32</f>
        <v>2.4622693784000003</v>
      </c>
      <c r="G252" s="62">
        <f t="shared" si="6"/>
        <v>10047.5377306216</v>
      </c>
      <c r="H252" s="134">
        <f t="shared" si="7"/>
        <v>2.4622693784000003</v>
      </c>
      <c r="I252" s="64"/>
    </row>
    <row r="253" spans="1:9" ht="15" customHeight="1" x14ac:dyDescent="0.25">
      <c r="A253" s="87" t="s">
        <v>319</v>
      </c>
      <c r="B253" s="139" t="s">
        <v>320</v>
      </c>
      <c r="C253" s="52" t="s">
        <v>321</v>
      </c>
      <c r="D253" s="60">
        <v>43745</v>
      </c>
      <c r="E253" s="133">
        <v>271750</v>
      </c>
      <c r="F253" s="69">
        <f>[1]отопление!S33</f>
        <v>66.481273216800005</v>
      </c>
      <c r="G253" s="62">
        <f t="shared" si="6"/>
        <v>271683.51872678322</v>
      </c>
      <c r="H253" s="134">
        <f t="shared" si="7"/>
        <v>66.481273216800005</v>
      </c>
      <c r="I253" s="64"/>
    </row>
    <row r="254" spans="1:9" ht="15" customHeight="1" x14ac:dyDescent="0.25">
      <c r="A254" s="87" t="s">
        <v>322</v>
      </c>
      <c r="B254" s="139" t="s">
        <v>323</v>
      </c>
      <c r="C254" s="52" t="s">
        <v>254</v>
      </c>
      <c r="D254" s="60">
        <v>2917</v>
      </c>
      <c r="E254" s="133">
        <v>13100</v>
      </c>
      <c r="F254" s="69">
        <f>[1]отопление!S35</f>
        <v>3.192259829408</v>
      </c>
      <c r="G254" s="62">
        <f t="shared" si="6"/>
        <v>13096.807740170592</v>
      </c>
      <c r="H254" s="134">
        <f t="shared" si="7"/>
        <v>3.192259829408</v>
      </c>
      <c r="I254" s="64"/>
    </row>
    <row r="255" spans="1:9" ht="15" customHeight="1" x14ac:dyDescent="0.25">
      <c r="A255" s="87" t="s">
        <v>324</v>
      </c>
      <c r="B255" s="139" t="s">
        <v>325</v>
      </c>
      <c r="C255" s="52" t="s">
        <v>254</v>
      </c>
      <c r="D255" s="60">
        <v>2105</v>
      </c>
      <c r="E255" s="133">
        <v>18100</v>
      </c>
      <c r="F255" s="69">
        <f>[1]отопление!S34</f>
        <v>4.4378784561279998</v>
      </c>
      <c r="G255" s="62">
        <f t="shared" si="6"/>
        <v>18095.562121543873</v>
      </c>
      <c r="H255" s="134">
        <f t="shared" si="7"/>
        <v>4.4378784561279998</v>
      </c>
      <c r="I255" s="64"/>
    </row>
    <row r="256" spans="1:9" ht="15" customHeight="1" x14ac:dyDescent="0.25">
      <c r="A256" s="87" t="s">
        <v>326</v>
      </c>
      <c r="B256" s="139" t="s">
        <v>327</v>
      </c>
      <c r="C256" s="52" t="s">
        <v>328</v>
      </c>
      <c r="D256" s="60">
        <v>13459</v>
      </c>
      <c r="E256" s="133">
        <v>86250</v>
      </c>
      <c r="F256" s="69">
        <f>[1]отопление!S37</f>
        <v>23.125054644431998</v>
      </c>
      <c r="G256" s="62">
        <f t="shared" si="6"/>
        <v>86226.874945355565</v>
      </c>
      <c r="H256" s="134">
        <f t="shared" si="7"/>
        <v>23.125054644431998</v>
      </c>
      <c r="I256" s="64"/>
    </row>
    <row r="257" spans="1:9" ht="29.25" customHeight="1" x14ac:dyDescent="0.25">
      <c r="A257" s="87" t="s">
        <v>329</v>
      </c>
      <c r="B257" s="66" t="s">
        <v>330</v>
      </c>
      <c r="C257" s="52" t="s">
        <v>328</v>
      </c>
      <c r="D257" s="60">
        <v>21009</v>
      </c>
      <c r="E257" s="133">
        <v>134600</v>
      </c>
      <c r="F257" s="69">
        <f>[1]отопление!S36</f>
        <v>36.099765874847996</v>
      </c>
      <c r="G257" s="62">
        <f t="shared" si="6"/>
        <v>134563.90023412515</v>
      </c>
      <c r="H257" s="134">
        <f t="shared" si="7"/>
        <v>36.099765874847996</v>
      </c>
      <c r="I257" s="64"/>
    </row>
    <row r="258" spans="1:9" ht="15" customHeight="1" x14ac:dyDescent="0.25">
      <c r="A258" s="87" t="s">
        <v>331</v>
      </c>
      <c r="B258" s="139" t="s">
        <v>332</v>
      </c>
      <c r="C258" s="52" t="s">
        <v>328</v>
      </c>
      <c r="D258" s="60">
        <v>9914</v>
      </c>
      <c r="E258" s="133">
        <v>63500</v>
      </c>
      <c r="F258" s="69">
        <f>[1]отопление!S38</f>
        <v>17.0348485960224</v>
      </c>
      <c r="G258" s="62">
        <f t="shared" si="6"/>
        <v>63482.96515140398</v>
      </c>
      <c r="H258" s="134">
        <f t="shared" si="7"/>
        <v>17.0348485960224</v>
      </c>
      <c r="I258" s="64"/>
    </row>
    <row r="259" spans="1:9" ht="15" customHeight="1" x14ac:dyDescent="0.25">
      <c r="A259" s="87" t="s">
        <v>333</v>
      </c>
      <c r="B259" s="139" t="s">
        <v>334</v>
      </c>
      <c r="C259" s="52"/>
      <c r="D259" s="60"/>
      <c r="E259" s="133"/>
      <c r="F259" s="69"/>
      <c r="G259" s="62"/>
      <c r="H259" s="134"/>
      <c r="I259" s="64"/>
    </row>
    <row r="260" spans="1:9" ht="15" customHeight="1" x14ac:dyDescent="0.25">
      <c r="A260" s="58" t="s">
        <v>335</v>
      </c>
      <c r="B260" s="70" t="s">
        <v>336</v>
      </c>
      <c r="C260" s="52" t="s">
        <v>300</v>
      </c>
      <c r="D260" s="60">
        <v>12541</v>
      </c>
      <c r="E260" s="133">
        <v>80350</v>
      </c>
      <c r="F260" s="69">
        <f>[1]отопление!S40</f>
        <v>21.536456377238398</v>
      </c>
      <c r="G260" s="62">
        <f t="shared" si="6"/>
        <v>80328.463543622755</v>
      </c>
      <c r="H260" s="134">
        <f t="shared" si="7"/>
        <v>21.536456377238398</v>
      </c>
      <c r="I260" s="64"/>
    </row>
    <row r="261" spans="1:9" ht="15" customHeight="1" x14ac:dyDescent="0.25">
      <c r="A261" s="58" t="s">
        <v>337</v>
      </c>
      <c r="B261" s="70" t="s">
        <v>338</v>
      </c>
      <c r="C261" s="52" t="s">
        <v>300</v>
      </c>
      <c r="D261" s="60">
        <v>16087</v>
      </c>
      <c r="E261" s="140">
        <v>103050</v>
      </c>
      <c r="F261" s="69">
        <f>[1]отопление!S41</f>
        <v>27.626662425648</v>
      </c>
      <c r="G261" s="62">
        <f t="shared" si="6"/>
        <v>103022.37333757435</v>
      </c>
      <c r="H261" s="134">
        <f t="shared" si="7"/>
        <v>27.626662425648</v>
      </c>
      <c r="I261" s="64"/>
    </row>
    <row r="262" spans="1:9" ht="15" customHeight="1" x14ac:dyDescent="0.25">
      <c r="A262" s="87" t="s">
        <v>339</v>
      </c>
      <c r="B262" s="66" t="s">
        <v>340</v>
      </c>
      <c r="C262" s="52" t="s">
        <v>321</v>
      </c>
      <c r="D262" s="60">
        <v>9848</v>
      </c>
      <c r="E262" s="140">
        <v>63100</v>
      </c>
      <c r="F262" s="69">
        <f>[1]отопление!S42</f>
        <v>16.917239023360001</v>
      </c>
      <c r="G262" s="62">
        <f t="shared" si="6"/>
        <v>63083.082760976642</v>
      </c>
      <c r="H262" s="134">
        <f t="shared" si="7"/>
        <v>16.917239023360001</v>
      </c>
      <c r="I262" s="64"/>
    </row>
    <row r="263" spans="1:9" ht="15" customHeight="1" x14ac:dyDescent="0.25">
      <c r="A263" s="87" t="s">
        <v>341</v>
      </c>
      <c r="B263" s="66" t="s">
        <v>342</v>
      </c>
      <c r="C263" s="52"/>
      <c r="D263" s="60"/>
      <c r="E263" s="140"/>
      <c r="F263" s="69"/>
      <c r="G263" s="62"/>
      <c r="H263" s="134"/>
      <c r="I263" s="64"/>
    </row>
    <row r="264" spans="1:9" ht="15" customHeight="1" x14ac:dyDescent="0.25">
      <c r="A264" s="58" t="s">
        <v>91</v>
      </c>
      <c r="B264" s="70" t="s">
        <v>343</v>
      </c>
      <c r="C264" s="52" t="s">
        <v>300</v>
      </c>
      <c r="D264" s="60">
        <v>7683</v>
      </c>
      <c r="E264" s="140">
        <v>49200</v>
      </c>
      <c r="F264" s="69">
        <f>[1]отопление!S44</f>
        <v>12.253411141920003</v>
      </c>
      <c r="G264" s="62">
        <f t="shared" si="6"/>
        <v>49187.746588858077</v>
      </c>
      <c r="H264" s="134">
        <f t="shared" si="7"/>
        <v>12.253411141920003</v>
      </c>
      <c r="I264" s="64"/>
    </row>
    <row r="265" spans="1:9" ht="15" customHeight="1" x14ac:dyDescent="0.25">
      <c r="A265" s="58" t="s">
        <v>93</v>
      </c>
      <c r="B265" s="70" t="s">
        <v>344</v>
      </c>
      <c r="C265" s="52" t="s">
        <v>300</v>
      </c>
      <c r="D265" s="60">
        <v>9718</v>
      </c>
      <c r="E265" s="140">
        <v>62250</v>
      </c>
      <c r="F265" s="69">
        <f>[1]отопление!S45</f>
        <v>15.494337001395198</v>
      </c>
      <c r="G265" s="62">
        <f t="shared" si="6"/>
        <v>62234.505662998607</v>
      </c>
      <c r="H265" s="134">
        <f t="shared" si="7"/>
        <v>15.494337001395198</v>
      </c>
      <c r="I265" s="64"/>
    </row>
    <row r="266" spans="1:9" ht="15" customHeight="1" x14ac:dyDescent="0.25">
      <c r="A266" s="87" t="s">
        <v>345</v>
      </c>
      <c r="B266" s="66" t="s">
        <v>346</v>
      </c>
      <c r="C266" s="52"/>
      <c r="D266" s="60"/>
      <c r="E266" s="140"/>
      <c r="F266" s="69"/>
      <c r="G266" s="62"/>
      <c r="H266" s="134"/>
      <c r="I266" s="64"/>
    </row>
    <row r="267" spans="1:9" ht="15" customHeight="1" x14ac:dyDescent="0.25">
      <c r="A267" s="58" t="s">
        <v>96</v>
      </c>
      <c r="B267" s="70" t="s">
        <v>347</v>
      </c>
      <c r="C267" s="52" t="s">
        <v>19</v>
      </c>
      <c r="D267" s="60">
        <v>2035</v>
      </c>
      <c r="E267" s="140">
        <v>13050</v>
      </c>
      <c r="F267" s="69">
        <f>[1]отопление!S47</f>
        <v>3.5010573773344</v>
      </c>
      <c r="G267" s="62">
        <f t="shared" si="6"/>
        <v>13046.498942622666</v>
      </c>
      <c r="H267" s="134">
        <f t="shared" si="7"/>
        <v>3.5010573773344</v>
      </c>
      <c r="I267" s="64"/>
    </row>
    <row r="268" spans="1:9" ht="15" customHeight="1" x14ac:dyDescent="0.25">
      <c r="A268" s="58" t="s">
        <v>97</v>
      </c>
      <c r="B268" s="70" t="s">
        <v>348</v>
      </c>
      <c r="C268" s="52" t="s">
        <v>19</v>
      </c>
      <c r="D268" s="60">
        <v>2365</v>
      </c>
      <c r="E268" s="140">
        <v>15150</v>
      </c>
      <c r="F268" s="69">
        <f>[1]отопление!S48</f>
        <v>4.0601373656064004</v>
      </c>
      <c r="G268" s="62">
        <f t="shared" si="6"/>
        <v>15145.939862634394</v>
      </c>
      <c r="H268" s="134">
        <f t="shared" si="7"/>
        <v>4.0601373656064004</v>
      </c>
      <c r="I268" s="64"/>
    </row>
    <row r="269" spans="1:9" ht="15" customHeight="1" x14ac:dyDescent="0.25">
      <c r="A269" s="58" t="s">
        <v>98</v>
      </c>
      <c r="B269" s="70" t="s">
        <v>349</v>
      </c>
      <c r="C269" s="52" t="s">
        <v>19</v>
      </c>
      <c r="D269" s="60">
        <v>2953</v>
      </c>
      <c r="E269" s="140">
        <v>18950</v>
      </c>
      <c r="F269" s="69">
        <f>[1]отопление!S49</f>
        <v>5.0896556445280003</v>
      </c>
      <c r="G269" s="62">
        <f t="shared" si="6"/>
        <v>18944.91034435547</v>
      </c>
      <c r="H269" s="134">
        <f t="shared" si="7"/>
        <v>5.0896556445280003</v>
      </c>
      <c r="I269" s="64"/>
    </row>
    <row r="270" spans="1:9" ht="15" customHeight="1" x14ac:dyDescent="0.25">
      <c r="A270" s="87" t="s">
        <v>350</v>
      </c>
      <c r="B270" s="78" t="s">
        <v>351</v>
      </c>
      <c r="C270" s="67" t="s">
        <v>254</v>
      </c>
      <c r="D270" s="60">
        <v>3322</v>
      </c>
      <c r="E270" s="140">
        <v>20650</v>
      </c>
      <c r="F270" s="69">
        <f>[1]отопление!S50</f>
        <v>5.0462038319680005</v>
      </c>
      <c r="G270" s="62">
        <f t="shared" si="6"/>
        <v>20644.953796168033</v>
      </c>
      <c r="H270" s="134">
        <f t="shared" si="7"/>
        <v>5.0462038319680005</v>
      </c>
      <c r="I270" s="64"/>
    </row>
    <row r="271" spans="1:9" ht="15" customHeight="1" x14ac:dyDescent="0.25">
      <c r="A271" s="87" t="s">
        <v>352</v>
      </c>
      <c r="B271" s="78" t="s">
        <v>353</v>
      </c>
      <c r="C271" s="67" t="s">
        <v>254</v>
      </c>
      <c r="D271" s="60">
        <v>1643</v>
      </c>
      <c r="E271" s="140">
        <v>10500</v>
      </c>
      <c r="F271" s="69">
        <f>[1]отопление!S51</f>
        <v>2.8243678164000001</v>
      </c>
      <c r="G271" s="62">
        <f t="shared" si="6"/>
        <v>10497.1756321836</v>
      </c>
      <c r="H271" s="134">
        <f t="shared" si="7"/>
        <v>2.8243678164000001</v>
      </c>
      <c r="I271" s="64"/>
    </row>
    <row r="272" spans="1:9" ht="15" customHeight="1" x14ac:dyDescent="0.25">
      <c r="A272" s="87" t="s">
        <v>354</v>
      </c>
      <c r="B272" s="78" t="s">
        <v>355</v>
      </c>
      <c r="C272" s="67" t="s">
        <v>74</v>
      </c>
      <c r="D272" s="60">
        <v>18955</v>
      </c>
      <c r="E272" s="140">
        <v>117750</v>
      </c>
      <c r="F272" s="69">
        <f>[1]отопление!S52</f>
        <v>28.817242089792</v>
      </c>
      <c r="G272" s="62">
        <f t="shared" si="6"/>
        <v>117721.18275791021</v>
      </c>
      <c r="H272" s="134">
        <f t="shared" si="7"/>
        <v>28.817242089792</v>
      </c>
      <c r="I272" s="64"/>
    </row>
    <row r="273" spans="1:9" ht="31.5" customHeight="1" thickBot="1" x14ac:dyDescent="0.3">
      <c r="A273" s="87">
        <v>23</v>
      </c>
      <c r="B273" s="141" t="s">
        <v>356</v>
      </c>
      <c r="C273" s="67" t="s">
        <v>19</v>
      </c>
      <c r="D273" s="60">
        <v>12379</v>
      </c>
      <c r="E273" s="142">
        <v>77450</v>
      </c>
      <c r="F273" s="69">
        <f>[1]отопление!S53</f>
        <v>18.829118776000001</v>
      </c>
      <c r="G273" s="62">
        <f t="shared" si="6"/>
        <v>77431.170881223996</v>
      </c>
      <c r="H273" s="134">
        <f t="shared" si="7"/>
        <v>18.829118776000001</v>
      </c>
      <c r="I273" s="64"/>
    </row>
    <row r="274" spans="1:9" ht="20.25" thickBot="1" x14ac:dyDescent="0.3">
      <c r="A274" s="143" t="s">
        <v>357</v>
      </c>
      <c r="B274" s="144"/>
      <c r="C274" s="144"/>
      <c r="D274" s="144"/>
      <c r="E274" s="144"/>
      <c r="F274" s="144"/>
      <c r="G274" s="144"/>
      <c r="H274" s="145"/>
    </row>
    <row r="275" spans="1:9" ht="12.75" customHeight="1" x14ac:dyDescent="0.25">
      <c r="A275" s="35" t="s">
        <v>7</v>
      </c>
      <c r="B275" s="35" t="s">
        <v>8</v>
      </c>
      <c r="C275" s="36" t="s">
        <v>9</v>
      </c>
      <c r="D275" s="31" t="s">
        <v>358</v>
      </c>
      <c r="E275" s="123" t="str">
        <f>E33</f>
        <v>Отпускная цена (тариф), руб                                           без НДС                                            (с 1 мая 2015 г.)</v>
      </c>
      <c r="F275" s="124" t="str">
        <f>F33</f>
        <v>Цена преприятия (обоснование - февраль), руб.</v>
      </c>
      <c r="G275" s="124" t="str">
        <f>G33</f>
        <v>Отклонение</v>
      </c>
      <c r="H275" s="124" t="s">
        <v>14</v>
      </c>
    </row>
    <row r="276" spans="1:9" ht="33.75" customHeight="1" x14ac:dyDescent="0.25">
      <c r="A276" s="125"/>
      <c r="B276" s="125"/>
      <c r="C276" s="126"/>
      <c r="D276" s="36"/>
      <c r="E276" s="37"/>
      <c r="F276" s="127"/>
      <c r="G276" s="127"/>
      <c r="H276" s="127"/>
    </row>
    <row r="277" spans="1:9" x14ac:dyDescent="0.25">
      <c r="A277" s="67">
        <v>1</v>
      </c>
      <c r="B277" s="67">
        <v>2</v>
      </c>
      <c r="C277" s="67">
        <v>3</v>
      </c>
      <c r="D277" s="128">
        <v>4</v>
      </c>
      <c r="E277" s="146">
        <v>4</v>
      </c>
      <c r="F277" s="130">
        <v>5</v>
      </c>
      <c r="G277" s="130">
        <v>6</v>
      </c>
      <c r="H277" s="132">
        <v>7</v>
      </c>
    </row>
    <row r="278" spans="1:9" ht="15" customHeight="1" x14ac:dyDescent="0.25">
      <c r="A278" s="65">
        <v>1</v>
      </c>
      <c r="B278" s="66" t="s">
        <v>359</v>
      </c>
      <c r="C278" s="85" t="s">
        <v>360</v>
      </c>
      <c r="D278" s="60">
        <v>1510</v>
      </c>
      <c r="E278" s="140">
        <v>9650</v>
      </c>
      <c r="F278" s="147">
        <f>[1]обойные!S15</f>
        <v>2.5891486710752001</v>
      </c>
      <c r="G278" s="62">
        <f>E278-F278</f>
        <v>9647.4108513289248</v>
      </c>
      <c r="H278" s="134">
        <f>F278</f>
        <v>2.5891486710752001</v>
      </c>
      <c r="I278" s="64"/>
    </row>
    <row r="279" spans="1:9" ht="15" customHeight="1" x14ac:dyDescent="0.25">
      <c r="A279" s="65">
        <v>2</v>
      </c>
      <c r="B279" s="66" t="s">
        <v>361</v>
      </c>
      <c r="C279" s="85" t="s">
        <v>360</v>
      </c>
      <c r="D279" s="60">
        <v>2269</v>
      </c>
      <c r="E279" s="133">
        <v>14100</v>
      </c>
      <c r="F279" s="147">
        <f>[1]обойные!S16</f>
        <v>3.4471771297599991</v>
      </c>
      <c r="G279" s="62">
        <f t="shared" ref="G279:G300" si="8">E279-F279</f>
        <v>14096.552822870241</v>
      </c>
      <c r="H279" s="134">
        <f t="shared" ref="H279:H300" si="9">F279</f>
        <v>3.4471771297599991</v>
      </c>
      <c r="I279" s="64"/>
    </row>
    <row r="280" spans="1:9" ht="15" customHeight="1" x14ac:dyDescent="0.25">
      <c r="A280" s="65">
        <v>3</v>
      </c>
      <c r="B280" s="78" t="s">
        <v>362</v>
      </c>
      <c r="C280" s="85" t="s">
        <v>360</v>
      </c>
      <c r="D280" s="60">
        <v>4050</v>
      </c>
      <c r="E280" s="133">
        <v>25150</v>
      </c>
      <c r="F280" s="147">
        <f>[1]обойные!S17</f>
        <v>6.1411895084800001</v>
      </c>
      <c r="G280" s="62">
        <f t="shared" si="8"/>
        <v>25143.858810491522</v>
      </c>
      <c r="H280" s="134">
        <f t="shared" si="9"/>
        <v>6.1411895084800001</v>
      </c>
      <c r="I280" s="64"/>
    </row>
    <row r="281" spans="1:9" ht="15" customHeight="1" x14ac:dyDescent="0.25">
      <c r="A281" s="65">
        <v>4</v>
      </c>
      <c r="B281" s="89" t="s">
        <v>363</v>
      </c>
      <c r="C281" s="52" t="s">
        <v>311</v>
      </c>
      <c r="D281" s="60">
        <v>196</v>
      </c>
      <c r="E281" s="133">
        <v>1250</v>
      </c>
      <c r="F281" s="147">
        <f>[1]обойные!S18</f>
        <v>0.34761450047999998</v>
      </c>
      <c r="G281" s="62">
        <f t="shared" si="8"/>
        <v>1249.6523854995201</v>
      </c>
      <c r="H281" s="134">
        <f t="shared" si="9"/>
        <v>0.34761450047999998</v>
      </c>
      <c r="I281" s="64"/>
    </row>
    <row r="282" spans="1:9" ht="15" customHeight="1" x14ac:dyDescent="0.25">
      <c r="A282" s="65">
        <v>5</v>
      </c>
      <c r="B282" s="66" t="s">
        <v>364</v>
      </c>
      <c r="C282" s="52" t="s">
        <v>311</v>
      </c>
      <c r="D282" s="60">
        <v>324</v>
      </c>
      <c r="E282" s="133">
        <v>2000</v>
      </c>
      <c r="F282" s="147">
        <f>[1]обойные!S19</f>
        <v>0.48666030067200006</v>
      </c>
      <c r="G282" s="62">
        <f t="shared" si="8"/>
        <v>1999.5133396993281</v>
      </c>
      <c r="H282" s="134">
        <f t="shared" si="9"/>
        <v>0.48666030067200006</v>
      </c>
      <c r="I282" s="64"/>
    </row>
    <row r="283" spans="1:9" ht="15" customHeight="1" x14ac:dyDescent="0.25">
      <c r="A283" s="65">
        <v>6</v>
      </c>
      <c r="B283" s="78" t="s">
        <v>365</v>
      </c>
      <c r="C283" s="52" t="s">
        <v>311</v>
      </c>
      <c r="D283" s="60">
        <v>406</v>
      </c>
      <c r="E283" s="133">
        <v>2500</v>
      </c>
      <c r="F283" s="147">
        <f>[1]обойные!S20</f>
        <v>0.60832537584000002</v>
      </c>
      <c r="G283" s="62">
        <f t="shared" si="8"/>
        <v>2499.3916746241598</v>
      </c>
      <c r="H283" s="134">
        <f t="shared" si="9"/>
        <v>0.60832537584000002</v>
      </c>
      <c r="I283" s="64"/>
    </row>
    <row r="284" spans="1:9" ht="15" customHeight="1" x14ac:dyDescent="0.25">
      <c r="A284" s="65">
        <v>7</v>
      </c>
      <c r="B284" s="89" t="s">
        <v>366</v>
      </c>
      <c r="C284" s="85" t="s">
        <v>367</v>
      </c>
      <c r="D284" s="60">
        <v>2106</v>
      </c>
      <c r="E284" s="133">
        <v>13100</v>
      </c>
      <c r="F284" s="147">
        <f>[1]обойные!S21</f>
        <v>3.192259829408</v>
      </c>
      <c r="G284" s="62">
        <f t="shared" si="8"/>
        <v>13096.807740170592</v>
      </c>
      <c r="H284" s="134">
        <f t="shared" si="9"/>
        <v>3.192259829408</v>
      </c>
      <c r="I284" s="64"/>
    </row>
    <row r="285" spans="1:9" ht="15" customHeight="1" x14ac:dyDescent="0.25">
      <c r="A285" s="65">
        <v>8</v>
      </c>
      <c r="B285" s="89" t="s">
        <v>368</v>
      </c>
      <c r="C285" s="85" t="s">
        <v>360</v>
      </c>
      <c r="D285" s="60">
        <v>2758</v>
      </c>
      <c r="E285" s="133">
        <v>18600</v>
      </c>
      <c r="F285" s="147">
        <f>[1]обойные!S22</f>
        <v>4.5595435312959998</v>
      </c>
      <c r="G285" s="62">
        <f t="shared" si="8"/>
        <v>18595.440456468703</v>
      </c>
      <c r="H285" s="134">
        <f t="shared" si="9"/>
        <v>4.5595435312959998</v>
      </c>
      <c r="I285" s="64"/>
    </row>
    <row r="286" spans="1:9" ht="31.5" customHeight="1" x14ac:dyDescent="0.25">
      <c r="A286" s="87" t="s">
        <v>369</v>
      </c>
      <c r="B286" s="78" t="s">
        <v>370</v>
      </c>
      <c r="C286" s="85" t="s">
        <v>360</v>
      </c>
      <c r="D286" s="60">
        <v>4699</v>
      </c>
      <c r="E286" s="133">
        <v>29200</v>
      </c>
      <c r="F286" s="147">
        <f>[1]обойные!S23</f>
        <v>7.1434779848640009</v>
      </c>
      <c r="G286" s="62">
        <f t="shared" si="8"/>
        <v>29192.856522015136</v>
      </c>
      <c r="H286" s="134">
        <f t="shared" si="9"/>
        <v>7.1434779848640009</v>
      </c>
      <c r="I286" s="64"/>
    </row>
    <row r="287" spans="1:9" ht="15" customHeight="1" x14ac:dyDescent="0.25">
      <c r="A287" s="87" t="s">
        <v>319</v>
      </c>
      <c r="B287" s="78" t="s">
        <v>371</v>
      </c>
      <c r="C287" s="52"/>
      <c r="D287" s="60"/>
      <c r="E287" s="133"/>
      <c r="F287" s="147"/>
      <c r="G287" s="62"/>
      <c r="H287" s="134"/>
      <c r="I287" s="64"/>
    </row>
    <row r="288" spans="1:9" ht="15" customHeight="1" x14ac:dyDescent="0.25">
      <c r="A288" s="58" t="s">
        <v>69</v>
      </c>
      <c r="B288" s="70" t="s">
        <v>372</v>
      </c>
      <c r="C288" s="85" t="s">
        <v>360</v>
      </c>
      <c r="D288" s="60">
        <v>5994</v>
      </c>
      <c r="E288" s="133">
        <v>37250</v>
      </c>
      <c r="F288" s="147">
        <f>[1]обойные!S25</f>
        <v>9.1190870625919995</v>
      </c>
      <c r="G288" s="62">
        <f t="shared" si="8"/>
        <v>37240.880912937406</v>
      </c>
      <c r="H288" s="134">
        <f t="shared" si="9"/>
        <v>9.1190870625919995</v>
      </c>
      <c r="I288" s="64"/>
    </row>
    <row r="289" spans="1:9" ht="15" customHeight="1" x14ac:dyDescent="0.25">
      <c r="A289" s="58" t="s">
        <v>70</v>
      </c>
      <c r="B289" s="70" t="s">
        <v>373</v>
      </c>
      <c r="C289" s="85" t="s">
        <v>360</v>
      </c>
      <c r="D289" s="60">
        <v>2755</v>
      </c>
      <c r="E289" s="133">
        <v>17100</v>
      </c>
      <c r="F289" s="147">
        <f>[1]обойные!S26</f>
        <v>4.1945483057919999</v>
      </c>
      <c r="G289" s="62">
        <f t="shared" si="8"/>
        <v>17095.805451694207</v>
      </c>
      <c r="H289" s="134">
        <f t="shared" si="9"/>
        <v>4.1945483057919999</v>
      </c>
      <c r="I289" s="64"/>
    </row>
    <row r="290" spans="1:9" ht="15" customHeight="1" x14ac:dyDescent="0.25">
      <c r="A290" s="87">
        <v>11</v>
      </c>
      <c r="B290" s="66" t="s">
        <v>374</v>
      </c>
      <c r="C290" s="52"/>
      <c r="D290" s="60"/>
      <c r="E290" s="133"/>
      <c r="F290" s="147"/>
      <c r="G290" s="62"/>
      <c r="H290" s="134"/>
      <c r="I290" s="64"/>
    </row>
    <row r="291" spans="1:9" ht="15" customHeight="1" x14ac:dyDescent="0.25">
      <c r="A291" s="58" t="s">
        <v>375</v>
      </c>
      <c r="B291" s="70" t="s">
        <v>372</v>
      </c>
      <c r="C291" s="85" t="s">
        <v>360</v>
      </c>
      <c r="D291" s="60">
        <v>4213</v>
      </c>
      <c r="E291" s="133">
        <v>26150</v>
      </c>
      <c r="F291" s="147">
        <f>[1]обойные!S28</f>
        <v>6.4134875338560011</v>
      </c>
      <c r="G291" s="62">
        <f t="shared" si="8"/>
        <v>26143.586512466143</v>
      </c>
      <c r="H291" s="134">
        <f t="shared" si="9"/>
        <v>6.4134875338560011</v>
      </c>
      <c r="I291" s="64"/>
    </row>
    <row r="292" spans="1:9" ht="15" customHeight="1" x14ac:dyDescent="0.25">
      <c r="A292" s="58" t="s">
        <v>375</v>
      </c>
      <c r="B292" s="70" t="s">
        <v>373</v>
      </c>
      <c r="C292" s="85" t="s">
        <v>360</v>
      </c>
      <c r="D292" s="60">
        <v>1782</v>
      </c>
      <c r="E292" s="133">
        <v>11050</v>
      </c>
      <c r="F292" s="147">
        <f>[1]обойные!S29</f>
        <v>2.7055995287360002</v>
      </c>
      <c r="G292" s="62">
        <f t="shared" si="8"/>
        <v>11047.294400471264</v>
      </c>
      <c r="H292" s="134">
        <f t="shared" si="9"/>
        <v>2.7055995287360002</v>
      </c>
      <c r="I292" s="64"/>
    </row>
    <row r="293" spans="1:9" ht="15" customHeight="1" x14ac:dyDescent="0.25">
      <c r="A293" s="87">
        <v>12</v>
      </c>
      <c r="B293" s="66" t="s">
        <v>376</v>
      </c>
      <c r="C293" s="85" t="s">
        <v>360</v>
      </c>
      <c r="D293" s="60">
        <v>8506</v>
      </c>
      <c r="E293" s="133">
        <v>51000</v>
      </c>
      <c r="F293" s="147">
        <f>[1]обойные!S30</f>
        <v>12.919672267840001</v>
      </c>
      <c r="G293" s="62">
        <f t="shared" si="8"/>
        <v>50987.080327732161</v>
      </c>
      <c r="H293" s="134">
        <f t="shared" si="9"/>
        <v>12.919672267840001</v>
      </c>
      <c r="I293" s="64"/>
    </row>
    <row r="294" spans="1:9" ht="15" customHeight="1" x14ac:dyDescent="0.25">
      <c r="A294" s="87" t="s">
        <v>326</v>
      </c>
      <c r="B294" s="139" t="s">
        <v>377</v>
      </c>
      <c r="C294" s="85" t="s">
        <v>360</v>
      </c>
      <c r="D294" s="60">
        <v>514</v>
      </c>
      <c r="E294" s="133">
        <v>2450</v>
      </c>
      <c r="F294" s="147">
        <f>[1]обойные!S31</f>
        <v>0.78213262608000012</v>
      </c>
      <c r="G294" s="62">
        <f t="shared" si="8"/>
        <v>2449.2178673739199</v>
      </c>
      <c r="H294" s="134">
        <f t="shared" si="9"/>
        <v>0.78213262608000012</v>
      </c>
      <c r="I294" s="86"/>
    </row>
    <row r="295" spans="1:9" ht="15" customHeight="1" x14ac:dyDescent="0.25">
      <c r="A295" s="87" t="s">
        <v>329</v>
      </c>
      <c r="B295" s="139" t="s">
        <v>378</v>
      </c>
      <c r="C295" s="85" t="s">
        <v>360</v>
      </c>
      <c r="D295" s="60">
        <v>514</v>
      </c>
      <c r="E295" s="133">
        <v>2450</v>
      </c>
      <c r="F295" s="147">
        <f>[1]обойные!S32</f>
        <v>0.78213262608000012</v>
      </c>
      <c r="G295" s="62">
        <f t="shared" si="8"/>
        <v>2449.2178673739199</v>
      </c>
      <c r="H295" s="134">
        <f t="shared" si="9"/>
        <v>0.78213262608000012</v>
      </c>
      <c r="I295" s="86"/>
    </row>
    <row r="296" spans="1:9" ht="15" customHeight="1" x14ac:dyDescent="0.25">
      <c r="A296" s="87" t="s">
        <v>331</v>
      </c>
      <c r="B296" s="66" t="s">
        <v>379</v>
      </c>
      <c r="C296" s="85" t="s">
        <v>360</v>
      </c>
      <c r="D296" s="60">
        <v>114</v>
      </c>
      <c r="E296" s="133">
        <v>550</v>
      </c>
      <c r="F296" s="147">
        <f>[1]обойные!S33</f>
        <v>0.18307697025280004</v>
      </c>
      <c r="G296" s="62">
        <f t="shared" si="8"/>
        <v>549.81692302974716</v>
      </c>
      <c r="H296" s="134">
        <f t="shared" si="9"/>
        <v>0.18307697025280004</v>
      </c>
      <c r="I296" s="86"/>
    </row>
    <row r="297" spans="1:9" ht="15" customHeight="1" x14ac:dyDescent="0.25">
      <c r="A297" s="87" t="s">
        <v>333</v>
      </c>
      <c r="B297" s="139" t="s">
        <v>380</v>
      </c>
      <c r="C297" s="85" t="s">
        <v>360</v>
      </c>
      <c r="D297" s="60">
        <v>3742</v>
      </c>
      <c r="E297" s="133">
        <v>22200</v>
      </c>
      <c r="F297" s="147">
        <f>[1]обойные!S34</f>
        <v>6.4430347663967993</v>
      </c>
      <c r="G297" s="62">
        <f t="shared" si="8"/>
        <v>22193.556965233602</v>
      </c>
      <c r="H297" s="134">
        <f t="shared" si="9"/>
        <v>6.4430347663967993</v>
      </c>
      <c r="I297" s="64"/>
    </row>
    <row r="298" spans="1:9" ht="15" customHeight="1" x14ac:dyDescent="0.25">
      <c r="A298" s="87" t="s">
        <v>339</v>
      </c>
      <c r="B298" s="139" t="s">
        <v>381</v>
      </c>
      <c r="C298" s="85" t="s">
        <v>360</v>
      </c>
      <c r="D298" s="60">
        <v>4682</v>
      </c>
      <c r="E298" s="133">
        <v>28800</v>
      </c>
      <c r="F298" s="147">
        <f>[1]обойные!S35</f>
        <v>8.355493876537599</v>
      </c>
      <c r="G298" s="62">
        <f t="shared" si="8"/>
        <v>28791.644506123463</v>
      </c>
      <c r="H298" s="134">
        <f t="shared" si="9"/>
        <v>8.355493876537599</v>
      </c>
      <c r="I298" s="64"/>
    </row>
    <row r="299" spans="1:9" ht="15" customHeight="1" x14ac:dyDescent="0.25">
      <c r="A299" s="87" t="s">
        <v>341</v>
      </c>
      <c r="B299" s="78" t="s">
        <v>382</v>
      </c>
      <c r="C299" s="85" t="s">
        <v>19</v>
      </c>
      <c r="D299" s="60">
        <v>444</v>
      </c>
      <c r="E299" s="142">
        <v>2900</v>
      </c>
      <c r="F299" s="147">
        <f>[1]обойные!S36</f>
        <v>0.72999045100799997</v>
      </c>
      <c r="G299" s="62">
        <f t="shared" si="8"/>
        <v>2899.2700095489922</v>
      </c>
      <c r="H299" s="134">
        <f t="shared" si="9"/>
        <v>0.72999045100799997</v>
      </c>
      <c r="I299" s="64"/>
    </row>
    <row r="300" spans="1:9" ht="15" customHeight="1" thickBot="1" x14ac:dyDescent="0.3">
      <c r="A300" s="87" t="s">
        <v>345</v>
      </c>
      <c r="B300" s="78" t="s">
        <v>383</v>
      </c>
      <c r="C300" s="85" t="s">
        <v>360</v>
      </c>
      <c r="D300" s="60">
        <v>1563</v>
      </c>
      <c r="E300" s="142">
        <v>10200</v>
      </c>
      <c r="F300" s="147">
        <f>[1]обойные!S37</f>
        <v>2.5839344535680002</v>
      </c>
      <c r="G300" s="62">
        <f t="shared" si="8"/>
        <v>10197.416065546431</v>
      </c>
      <c r="H300" s="134">
        <f t="shared" si="9"/>
        <v>2.5839344535680002</v>
      </c>
      <c r="I300" s="64"/>
    </row>
    <row r="301" spans="1:9" ht="20.25" thickBot="1" x14ac:dyDescent="0.3">
      <c r="A301" s="143" t="s">
        <v>384</v>
      </c>
      <c r="B301" s="144"/>
      <c r="C301" s="144"/>
      <c r="D301" s="144"/>
      <c r="E301" s="144"/>
      <c r="F301" s="144"/>
      <c r="G301" s="144"/>
      <c r="H301" s="145"/>
      <c r="I301" s="122"/>
    </row>
    <row r="302" spans="1:9" ht="12.75" customHeight="1" x14ac:dyDescent="0.25">
      <c r="A302" s="35" t="s">
        <v>7</v>
      </c>
      <c r="B302" s="35" t="s">
        <v>8</v>
      </c>
      <c r="C302" s="36" t="s">
        <v>9</v>
      </c>
      <c r="D302" s="31" t="s">
        <v>296</v>
      </c>
      <c r="E302" s="123" t="str">
        <f>E33</f>
        <v>Отпускная цена (тариф), руб                                           без НДС                                            (с 1 мая 2015 г.)</v>
      </c>
      <c r="F302" s="124" t="str">
        <f>F33</f>
        <v>Цена преприятия (обоснование - февраль), руб.</v>
      </c>
      <c r="G302" s="124" t="str">
        <f>G33</f>
        <v>Отклонение</v>
      </c>
      <c r="H302" s="124" t="s">
        <v>14</v>
      </c>
      <c r="I302" s="122"/>
    </row>
    <row r="303" spans="1:9" ht="34.5" customHeight="1" x14ac:dyDescent="0.25">
      <c r="A303" s="125"/>
      <c r="B303" s="125"/>
      <c r="C303" s="126"/>
      <c r="D303" s="36"/>
      <c r="E303" s="37"/>
      <c r="F303" s="127"/>
      <c r="G303" s="127"/>
      <c r="H303" s="127"/>
      <c r="I303" s="122"/>
    </row>
    <row r="304" spans="1:9" ht="12" customHeight="1" x14ac:dyDescent="0.25">
      <c r="A304" s="67">
        <v>1</v>
      </c>
      <c r="B304" s="67">
        <v>2</v>
      </c>
      <c r="C304" s="67">
        <v>3</v>
      </c>
      <c r="D304" s="128">
        <v>4</v>
      </c>
      <c r="E304" s="146">
        <v>4</v>
      </c>
      <c r="F304" s="130">
        <v>5</v>
      </c>
      <c r="G304" s="130">
        <v>6</v>
      </c>
      <c r="H304" s="132">
        <v>7</v>
      </c>
      <c r="I304" s="122"/>
    </row>
    <row r="305" spans="1:9" ht="15" customHeight="1" x14ac:dyDescent="0.25">
      <c r="A305" s="50">
        <v>1</v>
      </c>
      <c r="B305" s="51" t="s">
        <v>385</v>
      </c>
      <c r="C305" s="148"/>
      <c r="D305" s="149"/>
      <c r="E305" s="133"/>
      <c r="F305" s="150"/>
      <c r="G305" s="151"/>
      <c r="H305" s="152"/>
      <c r="I305" s="122"/>
    </row>
    <row r="306" spans="1:9" ht="12.95" customHeight="1" x14ac:dyDescent="0.25">
      <c r="A306" s="58" t="s">
        <v>17</v>
      </c>
      <c r="B306" s="137" t="s">
        <v>386</v>
      </c>
      <c r="C306" s="67" t="s">
        <v>360</v>
      </c>
      <c r="D306" s="60">
        <v>3056</v>
      </c>
      <c r="E306" s="153">
        <v>20650</v>
      </c>
      <c r="F306" s="147">
        <f>[1]стекольные!S15</f>
        <v>5.0404102569599996</v>
      </c>
      <c r="G306" s="62">
        <f>E306-F306</f>
        <v>20644.959589743041</v>
      </c>
      <c r="H306" s="134">
        <f>F306</f>
        <v>5.0404102569599996</v>
      </c>
      <c r="I306" s="64"/>
    </row>
    <row r="307" spans="1:9" ht="12.95" customHeight="1" x14ac:dyDescent="0.25">
      <c r="A307" s="58" t="s">
        <v>20</v>
      </c>
      <c r="B307" s="137" t="s">
        <v>387</v>
      </c>
      <c r="C307" s="67" t="s">
        <v>360</v>
      </c>
      <c r="D307" s="60">
        <v>2533</v>
      </c>
      <c r="E307" s="153">
        <v>17100</v>
      </c>
      <c r="F307" s="147">
        <f>[1]стекольные!S16</f>
        <v>4.2003418807999999</v>
      </c>
      <c r="G307" s="62">
        <f t="shared" ref="G307:G330" si="10">E307-F307</f>
        <v>17095.799658119198</v>
      </c>
      <c r="H307" s="134">
        <f t="shared" ref="H307:H330" si="11">F307</f>
        <v>4.2003418807999999</v>
      </c>
      <c r="I307" s="64"/>
    </row>
    <row r="308" spans="1:9" ht="15" customHeight="1" x14ac:dyDescent="0.25">
      <c r="A308" s="65">
        <v>2</v>
      </c>
      <c r="B308" s="89" t="s">
        <v>388</v>
      </c>
      <c r="C308" s="52"/>
      <c r="D308" s="60"/>
      <c r="E308" s="153"/>
      <c r="F308" s="147"/>
      <c r="G308" s="62"/>
      <c r="H308" s="134"/>
      <c r="I308" s="64"/>
    </row>
    <row r="309" spans="1:9" ht="12.95" customHeight="1" x14ac:dyDescent="0.25">
      <c r="A309" s="58" t="s">
        <v>35</v>
      </c>
      <c r="B309" s="137" t="s">
        <v>386</v>
      </c>
      <c r="C309" s="67" t="s">
        <v>360</v>
      </c>
      <c r="D309" s="60">
        <v>3205</v>
      </c>
      <c r="E309" s="153">
        <v>21650</v>
      </c>
      <c r="F309" s="147">
        <f>[1]стекольные!S18</f>
        <v>5.3011211323199996</v>
      </c>
      <c r="G309" s="62">
        <f t="shared" si="10"/>
        <v>21644.698878867679</v>
      </c>
      <c r="H309" s="134">
        <f t="shared" si="11"/>
        <v>5.3011211323199996</v>
      </c>
      <c r="I309" s="64"/>
    </row>
    <row r="310" spans="1:9" ht="12.95" customHeight="1" x14ac:dyDescent="0.25">
      <c r="A310" s="58" t="s">
        <v>36</v>
      </c>
      <c r="B310" s="137" t="s">
        <v>387</v>
      </c>
      <c r="C310" s="67" t="s">
        <v>360</v>
      </c>
      <c r="D310" s="60">
        <v>2832</v>
      </c>
      <c r="E310" s="153">
        <v>19100</v>
      </c>
      <c r="F310" s="147">
        <f>[1]стекольные!S19</f>
        <v>4.6927957564800007</v>
      </c>
      <c r="G310" s="62">
        <f t="shared" si="10"/>
        <v>19095.30720424352</v>
      </c>
      <c r="H310" s="134">
        <f t="shared" si="11"/>
        <v>4.6927957564800007</v>
      </c>
      <c r="I310" s="64"/>
    </row>
    <row r="311" spans="1:9" ht="15" customHeight="1" x14ac:dyDescent="0.25">
      <c r="A311" s="65">
        <v>3</v>
      </c>
      <c r="B311" s="89" t="s">
        <v>389</v>
      </c>
      <c r="C311" s="52"/>
      <c r="D311" s="60"/>
      <c r="E311" s="153"/>
      <c r="F311" s="147"/>
      <c r="G311" s="62"/>
      <c r="H311" s="134"/>
      <c r="I311" s="64"/>
    </row>
    <row r="312" spans="1:9" ht="12.95" customHeight="1" x14ac:dyDescent="0.25">
      <c r="A312" s="58" t="s">
        <v>390</v>
      </c>
      <c r="B312" s="70" t="s">
        <v>391</v>
      </c>
      <c r="C312" s="67" t="s">
        <v>360</v>
      </c>
      <c r="D312" s="60">
        <v>6634</v>
      </c>
      <c r="E312" s="153">
        <v>44800</v>
      </c>
      <c r="F312" s="147">
        <f>[1]стекольные!S21</f>
        <v>10.94985676512</v>
      </c>
      <c r="G312" s="62">
        <f t="shared" si="10"/>
        <v>44789.050143234883</v>
      </c>
      <c r="H312" s="134">
        <f t="shared" si="11"/>
        <v>10.94985676512</v>
      </c>
      <c r="I312" s="64"/>
    </row>
    <row r="313" spans="1:9" ht="12.95" customHeight="1" x14ac:dyDescent="0.25">
      <c r="A313" s="58" t="s">
        <v>392</v>
      </c>
      <c r="B313" s="70" t="s">
        <v>393</v>
      </c>
      <c r="C313" s="67" t="s">
        <v>360</v>
      </c>
      <c r="D313" s="60">
        <v>3130</v>
      </c>
      <c r="E313" s="153">
        <v>21150</v>
      </c>
      <c r="F313" s="147">
        <f>[1]стекольные!S22</f>
        <v>5.1562817571199995</v>
      </c>
      <c r="G313" s="62">
        <f t="shared" si="10"/>
        <v>21144.843718242879</v>
      </c>
      <c r="H313" s="134">
        <f t="shared" si="11"/>
        <v>5.1562817571199995</v>
      </c>
      <c r="I313" s="64"/>
    </row>
    <row r="314" spans="1:9" ht="12.95" customHeight="1" x14ac:dyDescent="0.25">
      <c r="A314" s="58" t="s">
        <v>394</v>
      </c>
      <c r="B314" s="137" t="s">
        <v>387</v>
      </c>
      <c r="C314" s="67" t="s">
        <v>360</v>
      </c>
      <c r="D314" s="60">
        <v>2832</v>
      </c>
      <c r="E314" s="153">
        <v>19100</v>
      </c>
      <c r="F314" s="147">
        <f>[1]стекольные!S23</f>
        <v>4.6927957564800007</v>
      </c>
      <c r="G314" s="62">
        <f t="shared" si="10"/>
        <v>19095.30720424352</v>
      </c>
      <c r="H314" s="134">
        <f t="shared" si="11"/>
        <v>4.6927957564800007</v>
      </c>
      <c r="I314" s="64"/>
    </row>
    <row r="315" spans="1:9" ht="28.5" customHeight="1" x14ac:dyDescent="0.25">
      <c r="A315" s="87" t="s">
        <v>303</v>
      </c>
      <c r="B315" s="78" t="s">
        <v>395</v>
      </c>
      <c r="C315" s="67" t="s">
        <v>360</v>
      </c>
      <c r="D315" s="60">
        <v>2120</v>
      </c>
      <c r="E315" s="153">
        <v>16600</v>
      </c>
      <c r="F315" s="147">
        <f>[1]стекольные!S24</f>
        <v>4.0844703806400009</v>
      </c>
      <c r="G315" s="62">
        <f t="shared" si="10"/>
        <v>16595.91552961936</v>
      </c>
      <c r="H315" s="134">
        <f t="shared" si="11"/>
        <v>4.0844703806400009</v>
      </c>
      <c r="I315" s="64"/>
    </row>
    <row r="316" spans="1:9" ht="15" customHeight="1" x14ac:dyDescent="0.25">
      <c r="A316" s="87" t="s">
        <v>308</v>
      </c>
      <c r="B316" s="78" t="s">
        <v>396</v>
      </c>
      <c r="C316" s="52"/>
      <c r="D316" s="60"/>
      <c r="E316" s="153"/>
      <c r="F316" s="147"/>
      <c r="G316" s="62"/>
      <c r="H316" s="134"/>
      <c r="I316" s="64"/>
    </row>
    <row r="317" spans="1:9" ht="12.95" customHeight="1" x14ac:dyDescent="0.25">
      <c r="A317" s="58" t="s">
        <v>47</v>
      </c>
      <c r="B317" s="70" t="s">
        <v>397</v>
      </c>
      <c r="C317" s="67" t="s">
        <v>360</v>
      </c>
      <c r="D317" s="60">
        <v>5887</v>
      </c>
      <c r="E317" s="153">
        <v>39750</v>
      </c>
      <c r="F317" s="147">
        <f>[1]стекольные!S26</f>
        <v>9.7332060134400002</v>
      </c>
      <c r="G317" s="62">
        <f t="shared" si="10"/>
        <v>39740.266793986557</v>
      </c>
      <c r="H317" s="134">
        <f t="shared" si="11"/>
        <v>9.7332060134400002</v>
      </c>
      <c r="I317" s="64"/>
    </row>
    <row r="318" spans="1:9" ht="12.95" customHeight="1" x14ac:dyDescent="0.25">
      <c r="A318" s="58" t="s">
        <v>48</v>
      </c>
      <c r="B318" s="137" t="s">
        <v>398</v>
      </c>
      <c r="C318" s="67" t="s">
        <v>360</v>
      </c>
      <c r="D318" s="60">
        <v>2906</v>
      </c>
      <c r="E318" s="153">
        <v>19650</v>
      </c>
      <c r="F318" s="147">
        <f>[1]стекольные!S27</f>
        <v>4.8086672566399997</v>
      </c>
      <c r="G318" s="62">
        <f t="shared" si="10"/>
        <v>19645.191332743361</v>
      </c>
      <c r="H318" s="134">
        <f t="shared" si="11"/>
        <v>4.8086672566399997</v>
      </c>
      <c r="I318" s="64"/>
    </row>
    <row r="319" spans="1:9" ht="18" customHeight="1" x14ac:dyDescent="0.25">
      <c r="A319" s="87" t="s">
        <v>399</v>
      </c>
      <c r="B319" s="78" t="s">
        <v>400</v>
      </c>
      <c r="C319" s="67" t="s">
        <v>360</v>
      </c>
      <c r="D319" s="60">
        <v>2609</v>
      </c>
      <c r="E319" s="153">
        <v>17600</v>
      </c>
      <c r="F319" s="147">
        <f>[1]стекольные!S28</f>
        <v>4.3162133809599998</v>
      </c>
      <c r="G319" s="62">
        <f t="shared" si="10"/>
        <v>17595.68378661904</v>
      </c>
      <c r="H319" s="134">
        <f t="shared" si="11"/>
        <v>4.3162133809599998</v>
      </c>
      <c r="I319" s="64"/>
    </row>
    <row r="320" spans="1:9" ht="15" customHeight="1" x14ac:dyDescent="0.25">
      <c r="A320" s="87" t="s">
        <v>314</v>
      </c>
      <c r="B320" s="66" t="s">
        <v>401</v>
      </c>
      <c r="C320" s="67" t="s">
        <v>360</v>
      </c>
      <c r="D320" s="60">
        <v>7081</v>
      </c>
      <c r="E320" s="153">
        <v>47800</v>
      </c>
      <c r="F320" s="147">
        <f>[1]стекольные!S29</f>
        <v>11.70302151616</v>
      </c>
      <c r="G320" s="62">
        <f t="shared" si="10"/>
        <v>47788.296978483842</v>
      </c>
      <c r="H320" s="134">
        <f t="shared" si="11"/>
        <v>11.70302151616</v>
      </c>
      <c r="I320" s="64"/>
    </row>
    <row r="321" spans="1:9" ht="15" customHeight="1" x14ac:dyDescent="0.25">
      <c r="A321" s="87" t="s">
        <v>316</v>
      </c>
      <c r="B321" s="139" t="s">
        <v>402</v>
      </c>
      <c r="C321" s="67" t="s">
        <v>360</v>
      </c>
      <c r="D321" s="60">
        <v>1939</v>
      </c>
      <c r="E321" s="153">
        <v>12600</v>
      </c>
      <c r="F321" s="147">
        <f>[1]стекольные!S30</f>
        <v>3.2565685119968002</v>
      </c>
      <c r="G321" s="62">
        <f t="shared" si="10"/>
        <v>12596.743431488003</v>
      </c>
      <c r="H321" s="134">
        <f t="shared" si="11"/>
        <v>3.2565685119968002</v>
      </c>
      <c r="I321" s="86"/>
    </row>
    <row r="322" spans="1:9" ht="15" customHeight="1" x14ac:dyDescent="0.25">
      <c r="A322" s="87" t="s">
        <v>369</v>
      </c>
      <c r="B322" s="139" t="s">
        <v>403</v>
      </c>
      <c r="C322" s="67"/>
      <c r="D322" s="60"/>
      <c r="E322" s="153"/>
      <c r="F322" s="147"/>
      <c r="G322" s="62"/>
      <c r="H322" s="134"/>
      <c r="I322" s="64"/>
    </row>
    <row r="323" spans="1:9" ht="12.95" customHeight="1" x14ac:dyDescent="0.25">
      <c r="A323" s="58" t="s">
        <v>404</v>
      </c>
      <c r="B323" s="70" t="s">
        <v>405</v>
      </c>
      <c r="C323" s="67" t="s">
        <v>360</v>
      </c>
      <c r="D323" s="60">
        <v>6291</v>
      </c>
      <c r="E323" s="153">
        <v>40900</v>
      </c>
      <c r="F323" s="147">
        <f>[1]стекольные!S32</f>
        <v>10.521132214528</v>
      </c>
      <c r="G323" s="62">
        <f t="shared" si="10"/>
        <v>40889.478867785474</v>
      </c>
      <c r="H323" s="134">
        <f t="shared" si="11"/>
        <v>10.521132214528</v>
      </c>
      <c r="I323" s="86"/>
    </row>
    <row r="324" spans="1:9" ht="12.95" customHeight="1" x14ac:dyDescent="0.25">
      <c r="A324" s="58" t="s">
        <v>406</v>
      </c>
      <c r="B324" s="70" t="s">
        <v>407</v>
      </c>
      <c r="C324" s="67" t="s">
        <v>360</v>
      </c>
      <c r="D324" s="60">
        <v>4614</v>
      </c>
      <c r="E324" s="153">
        <v>30000</v>
      </c>
      <c r="F324" s="147">
        <f>[1]стекольные!S33</f>
        <v>7.7077721906431993</v>
      </c>
      <c r="G324" s="62">
        <f t="shared" si="10"/>
        <v>29992.292227809357</v>
      </c>
      <c r="H324" s="134">
        <f t="shared" si="11"/>
        <v>7.7077721906431993</v>
      </c>
      <c r="I324" s="86"/>
    </row>
    <row r="325" spans="1:9" ht="12.95" customHeight="1" x14ac:dyDescent="0.25">
      <c r="A325" s="58" t="s">
        <v>408</v>
      </c>
      <c r="B325" s="70" t="s">
        <v>409</v>
      </c>
      <c r="C325" s="67" t="s">
        <v>360</v>
      </c>
      <c r="D325" s="60">
        <v>3304</v>
      </c>
      <c r="E325" s="153">
        <v>21450</v>
      </c>
      <c r="F325" s="147">
        <f>[1]стекольные!S34</f>
        <v>5.5206976251232005</v>
      </c>
      <c r="G325" s="62">
        <f t="shared" si="10"/>
        <v>21444.479302374875</v>
      </c>
      <c r="H325" s="134">
        <f t="shared" si="11"/>
        <v>5.5206976251232005</v>
      </c>
      <c r="I325" s="86"/>
    </row>
    <row r="326" spans="1:9" ht="15" customHeight="1" x14ac:dyDescent="0.25">
      <c r="A326" s="87" t="s">
        <v>319</v>
      </c>
      <c r="B326" s="139" t="s">
        <v>410</v>
      </c>
      <c r="C326" s="52"/>
      <c r="D326" s="60"/>
      <c r="E326" s="153"/>
      <c r="F326" s="147"/>
      <c r="G326" s="62"/>
      <c r="H326" s="134"/>
      <c r="I326" s="64"/>
    </row>
    <row r="327" spans="1:9" ht="12.95" customHeight="1" x14ac:dyDescent="0.25">
      <c r="A327" s="58" t="s">
        <v>69</v>
      </c>
      <c r="B327" s="70" t="s">
        <v>405</v>
      </c>
      <c r="C327" s="67" t="s">
        <v>360</v>
      </c>
      <c r="D327" s="60">
        <v>2884</v>
      </c>
      <c r="E327" s="153">
        <v>18750</v>
      </c>
      <c r="F327" s="147">
        <f>[1]стекольные!S36</f>
        <v>4.8173576191520002</v>
      </c>
      <c r="G327" s="62">
        <f t="shared" si="10"/>
        <v>18745.182642380849</v>
      </c>
      <c r="H327" s="134">
        <f t="shared" si="11"/>
        <v>4.8173576191520002</v>
      </c>
      <c r="I327" s="86"/>
    </row>
    <row r="328" spans="1:9" ht="12.95" customHeight="1" x14ac:dyDescent="0.25">
      <c r="A328" s="58" t="s">
        <v>70</v>
      </c>
      <c r="B328" s="70" t="s">
        <v>407</v>
      </c>
      <c r="C328" s="67" t="s">
        <v>360</v>
      </c>
      <c r="D328" s="60">
        <v>2202</v>
      </c>
      <c r="E328" s="153">
        <v>14300</v>
      </c>
      <c r="F328" s="147">
        <f>[1]стекольные!S37</f>
        <v>3.6708091250687995</v>
      </c>
      <c r="G328" s="62">
        <f t="shared" si="10"/>
        <v>14296.329190874931</v>
      </c>
      <c r="H328" s="134">
        <f t="shared" si="11"/>
        <v>3.6708091250687995</v>
      </c>
      <c r="I328" s="86"/>
    </row>
    <row r="329" spans="1:9" ht="12.95" customHeight="1" x14ac:dyDescent="0.25">
      <c r="A329" s="58" t="s">
        <v>71</v>
      </c>
      <c r="B329" s="70" t="s">
        <v>411</v>
      </c>
      <c r="C329" s="67" t="s">
        <v>360</v>
      </c>
      <c r="D329" s="60">
        <v>1519</v>
      </c>
      <c r="E329" s="154">
        <v>9900</v>
      </c>
      <c r="F329" s="147">
        <f>[1]стекольные!S38</f>
        <v>2.5532285060255999</v>
      </c>
      <c r="G329" s="62">
        <f t="shared" si="10"/>
        <v>9897.4467714939747</v>
      </c>
      <c r="H329" s="134">
        <f t="shared" si="11"/>
        <v>2.5532285060255999</v>
      </c>
      <c r="I329" s="86"/>
    </row>
    <row r="330" spans="1:9" ht="15" customHeight="1" x14ac:dyDescent="0.25">
      <c r="A330" s="87" t="s">
        <v>322</v>
      </c>
      <c r="B330" s="78" t="s">
        <v>412</v>
      </c>
      <c r="C330" s="67" t="s">
        <v>360</v>
      </c>
      <c r="D330" s="60">
        <v>2173</v>
      </c>
      <c r="E330" s="155">
        <v>15350</v>
      </c>
      <c r="F330" s="147">
        <f>[1]стекольные!S39</f>
        <v>3.9309406429279994</v>
      </c>
      <c r="G330" s="62">
        <f t="shared" si="10"/>
        <v>15346.069059357073</v>
      </c>
      <c r="H330" s="134">
        <f t="shared" si="11"/>
        <v>3.9309406429279994</v>
      </c>
      <c r="I330" s="86"/>
    </row>
    <row r="331" spans="1:9" ht="15" customHeight="1" thickBot="1" x14ac:dyDescent="0.3">
      <c r="A331" s="156" t="s">
        <v>324</v>
      </c>
      <c r="B331" s="157"/>
      <c r="C331" s="158"/>
      <c r="D331" s="159"/>
      <c r="E331" s="160"/>
      <c r="F331" s="161"/>
      <c r="G331" s="160"/>
      <c r="H331" s="162"/>
      <c r="I331" s="86"/>
    </row>
    <row r="332" spans="1:9" ht="20.25" thickBot="1" x14ac:dyDescent="0.3">
      <c r="A332" s="143" t="s">
        <v>413</v>
      </c>
      <c r="B332" s="144"/>
      <c r="C332" s="144"/>
      <c r="D332" s="144"/>
      <c r="E332" s="144"/>
      <c r="F332" s="144"/>
      <c r="G332" s="144"/>
      <c r="H332" s="145"/>
      <c r="I332" s="122"/>
    </row>
    <row r="333" spans="1:9" ht="14.25" customHeight="1" x14ac:dyDescent="0.25">
      <c r="A333" s="35" t="s">
        <v>7</v>
      </c>
      <c r="B333" s="35" t="s">
        <v>8</v>
      </c>
      <c r="C333" s="36" t="s">
        <v>9</v>
      </c>
      <c r="D333" s="31" t="s">
        <v>358</v>
      </c>
      <c r="E333" s="123" t="str">
        <f>E33</f>
        <v>Отпускная цена (тариф), руб                                           без НДС                                            (с 1 мая 2015 г.)</v>
      </c>
      <c r="F333" s="124" t="str">
        <f>F33</f>
        <v>Цена преприятия (обоснование - февраль), руб.</v>
      </c>
      <c r="G333" s="124" t="str">
        <f>G33</f>
        <v>Отклонение</v>
      </c>
      <c r="H333" s="124" t="s">
        <v>14</v>
      </c>
      <c r="I333" s="122"/>
    </row>
    <row r="334" spans="1:9" ht="30" customHeight="1" x14ac:dyDescent="0.25">
      <c r="A334" s="125"/>
      <c r="B334" s="125"/>
      <c r="C334" s="126"/>
      <c r="D334" s="36"/>
      <c r="E334" s="37"/>
      <c r="F334" s="127"/>
      <c r="G334" s="127"/>
      <c r="H334" s="127"/>
      <c r="I334" s="122"/>
    </row>
    <row r="335" spans="1:9" ht="10.5" customHeight="1" x14ac:dyDescent="0.25">
      <c r="A335" s="67">
        <v>1</v>
      </c>
      <c r="B335" s="67">
        <v>2</v>
      </c>
      <c r="C335" s="67">
        <v>3</v>
      </c>
      <c r="D335" s="128">
        <v>4</v>
      </c>
      <c r="E335" s="146">
        <v>4</v>
      </c>
      <c r="F335" s="130">
        <v>5</v>
      </c>
      <c r="G335" s="130">
        <v>6</v>
      </c>
      <c r="H335" s="132">
        <v>7</v>
      </c>
      <c r="I335" s="122"/>
    </row>
    <row r="336" spans="1:9" ht="15" customHeight="1" x14ac:dyDescent="0.25">
      <c r="A336" s="163">
        <v>1</v>
      </c>
      <c r="B336" s="164" t="s">
        <v>414</v>
      </c>
      <c r="C336" s="52" t="s">
        <v>360</v>
      </c>
      <c r="D336" s="60">
        <v>2757</v>
      </c>
      <c r="E336" s="153">
        <v>17650</v>
      </c>
      <c r="F336" s="147">
        <f>[1]малярные!S15</f>
        <v>4.7368269265408003</v>
      </c>
      <c r="G336" s="62">
        <f>E336-F336</f>
        <v>17645.263173073457</v>
      </c>
      <c r="H336" s="134">
        <f>F336</f>
        <v>4.7368269265408003</v>
      </c>
      <c r="I336" s="64"/>
    </row>
    <row r="337" spans="1:9" ht="12.75" customHeight="1" x14ac:dyDescent="0.25">
      <c r="A337" s="165">
        <v>2</v>
      </c>
      <c r="B337" s="166" t="s">
        <v>415</v>
      </c>
      <c r="C337" s="67" t="s">
        <v>360</v>
      </c>
      <c r="D337" s="60">
        <v>2035</v>
      </c>
      <c r="E337" s="153">
        <v>13050</v>
      </c>
      <c r="F337" s="147">
        <f>[1]малярные!S16</f>
        <v>3.5010573773344</v>
      </c>
      <c r="G337" s="62">
        <f t="shared" ref="G337:G400" si="12">E337-F337</f>
        <v>13046.498942622666</v>
      </c>
      <c r="H337" s="134">
        <f t="shared" ref="H337:H400" si="13">F337</f>
        <v>3.5010573773344</v>
      </c>
      <c r="I337" s="64"/>
    </row>
    <row r="338" spans="1:9" ht="15" customHeight="1" x14ac:dyDescent="0.25">
      <c r="A338" s="165">
        <v>3</v>
      </c>
      <c r="B338" s="166" t="s">
        <v>416</v>
      </c>
      <c r="C338" s="67" t="s">
        <v>360</v>
      </c>
      <c r="D338" s="60">
        <v>2627</v>
      </c>
      <c r="E338" s="153">
        <v>16850</v>
      </c>
      <c r="F338" s="147">
        <f>[1]малярные!S17</f>
        <v>4.5016077812160002</v>
      </c>
      <c r="G338" s="62">
        <f t="shared" si="12"/>
        <v>16845.498392218786</v>
      </c>
      <c r="H338" s="134">
        <f t="shared" si="13"/>
        <v>4.5016077812160002</v>
      </c>
      <c r="I338" s="64"/>
    </row>
    <row r="339" spans="1:9" s="174" customFormat="1" ht="12.75" customHeight="1" x14ac:dyDescent="0.25">
      <c r="A339" s="167">
        <v>4</v>
      </c>
      <c r="B339" s="168" t="s">
        <v>417</v>
      </c>
      <c r="C339" s="169" t="s">
        <v>418</v>
      </c>
      <c r="D339" s="170">
        <v>3216</v>
      </c>
      <c r="E339" s="133">
        <v>20600</v>
      </c>
      <c r="F339" s="171">
        <f>[1]малярные!S18</f>
        <v>5.5311260601376011</v>
      </c>
      <c r="G339" s="172">
        <f t="shared" si="12"/>
        <v>20594.468873939863</v>
      </c>
      <c r="H339" s="173">
        <f t="shared" si="13"/>
        <v>5.5311260601376011</v>
      </c>
      <c r="I339" s="64"/>
    </row>
    <row r="340" spans="1:9" ht="12.75" customHeight="1" x14ac:dyDescent="0.25">
      <c r="A340" s="165">
        <v>5</v>
      </c>
      <c r="B340" s="175" t="s">
        <v>419</v>
      </c>
      <c r="C340" s="67" t="s">
        <v>360</v>
      </c>
      <c r="D340" s="60">
        <v>518</v>
      </c>
      <c r="E340" s="153">
        <v>3500</v>
      </c>
      <c r="F340" s="147">
        <f>[1]малярные!S19</f>
        <v>0.85165552617600015</v>
      </c>
      <c r="G340" s="62">
        <f t="shared" si="12"/>
        <v>3499.1483444738242</v>
      </c>
      <c r="H340" s="134">
        <f t="shared" si="13"/>
        <v>0.85165552617600015</v>
      </c>
      <c r="I340" s="64"/>
    </row>
    <row r="341" spans="1:9" ht="15" customHeight="1" x14ac:dyDescent="0.25">
      <c r="A341" s="165">
        <v>6</v>
      </c>
      <c r="B341" s="166" t="s">
        <v>420</v>
      </c>
      <c r="C341" s="67" t="s">
        <v>360</v>
      </c>
      <c r="D341" s="60">
        <v>597</v>
      </c>
      <c r="E341" s="153">
        <v>4050</v>
      </c>
      <c r="F341" s="147">
        <f>[1]малярные!S20</f>
        <v>0.97332060134400011</v>
      </c>
      <c r="G341" s="62">
        <f t="shared" si="12"/>
        <v>4049.0266793986561</v>
      </c>
      <c r="H341" s="134">
        <f t="shared" si="13"/>
        <v>0.97332060134400011</v>
      </c>
      <c r="I341" s="64"/>
    </row>
    <row r="342" spans="1:9" ht="15" customHeight="1" x14ac:dyDescent="0.25">
      <c r="A342" s="165">
        <v>7</v>
      </c>
      <c r="B342" s="175" t="s">
        <v>421</v>
      </c>
      <c r="C342" s="67" t="s">
        <v>360</v>
      </c>
      <c r="D342" s="60">
        <v>2627</v>
      </c>
      <c r="E342" s="153">
        <v>16850</v>
      </c>
      <c r="F342" s="147">
        <f>[1]малярные!S21</f>
        <v>4.5016077812160002</v>
      </c>
      <c r="G342" s="62">
        <f t="shared" si="12"/>
        <v>16845.498392218786</v>
      </c>
      <c r="H342" s="134">
        <f t="shared" si="13"/>
        <v>4.5016077812160002</v>
      </c>
      <c r="I342" s="64"/>
    </row>
    <row r="343" spans="1:9" ht="15" customHeight="1" x14ac:dyDescent="0.25">
      <c r="A343" s="165">
        <v>8</v>
      </c>
      <c r="B343" s="175" t="s">
        <v>422</v>
      </c>
      <c r="C343" s="67" t="s">
        <v>360</v>
      </c>
      <c r="D343" s="60">
        <v>3216</v>
      </c>
      <c r="E343" s="153">
        <v>20600</v>
      </c>
      <c r="F343" s="147">
        <f>[1]малярные!S22</f>
        <v>5.5311260601376011</v>
      </c>
      <c r="G343" s="62">
        <f t="shared" si="12"/>
        <v>20594.468873939863</v>
      </c>
      <c r="H343" s="134">
        <f t="shared" si="13"/>
        <v>5.5311260601376011</v>
      </c>
      <c r="I343" s="64"/>
    </row>
    <row r="344" spans="1:9" ht="15" customHeight="1" x14ac:dyDescent="0.25">
      <c r="A344" s="165">
        <v>9</v>
      </c>
      <c r="B344" s="175" t="s">
        <v>423</v>
      </c>
      <c r="C344" s="67" t="s">
        <v>360</v>
      </c>
      <c r="D344" s="60">
        <v>648</v>
      </c>
      <c r="E344" s="153">
        <v>4050</v>
      </c>
      <c r="F344" s="147">
        <f>[1]малярные!S23</f>
        <v>0.97332060134400011</v>
      </c>
      <c r="G344" s="62">
        <f t="shared" si="12"/>
        <v>4049.0266793986561</v>
      </c>
      <c r="H344" s="134">
        <f t="shared" si="13"/>
        <v>0.97332060134400011</v>
      </c>
      <c r="I344" s="64"/>
    </row>
    <row r="345" spans="1:9" ht="15" customHeight="1" x14ac:dyDescent="0.25">
      <c r="A345" s="165">
        <v>10</v>
      </c>
      <c r="B345" s="176" t="s">
        <v>424</v>
      </c>
      <c r="C345" s="67" t="s">
        <v>360</v>
      </c>
      <c r="D345" s="60">
        <v>810</v>
      </c>
      <c r="E345" s="153">
        <v>5050</v>
      </c>
      <c r="F345" s="147">
        <f>[1]малярные!S24</f>
        <v>1.21665075168</v>
      </c>
      <c r="G345" s="62">
        <f t="shared" si="12"/>
        <v>5048.7833492483196</v>
      </c>
      <c r="H345" s="134">
        <f t="shared" si="13"/>
        <v>1.21665075168</v>
      </c>
      <c r="I345" s="64"/>
    </row>
    <row r="346" spans="1:9" ht="12.75" customHeight="1" x14ac:dyDescent="0.25">
      <c r="A346" s="165">
        <v>11</v>
      </c>
      <c r="B346" s="175" t="s">
        <v>425</v>
      </c>
      <c r="C346" s="67" t="s">
        <v>360</v>
      </c>
      <c r="D346" s="60">
        <v>648</v>
      </c>
      <c r="E346" s="153">
        <v>4050</v>
      </c>
      <c r="F346" s="147">
        <f>[1]малярные!S25</f>
        <v>0.97332060134400011</v>
      </c>
      <c r="G346" s="62">
        <f t="shared" si="12"/>
        <v>4049.0266793986561</v>
      </c>
      <c r="H346" s="134">
        <f t="shared" si="13"/>
        <v>0.97332060134400011</v>
      </c>
      <c r="I346" s="64"/>
    </row>
    <row r="347" spans="1:9" ht="15" customHeight="1" x14ac:dyDescent="0.25">
      <c r="A347" s="165">
        <v>12</v>
      </c>
      <c r="B347" s="175" t="s">
        <v>426</v>
      </c>
      <c r="C347" s="67" t="s">
        <v>360</v>
      </c>
      <c r="D347" s="60">
        <v>2393</v>
      </c>
      <c r="E347" s="153">
        <v>14300</v>
      </c>
      <c r="F347" s="147">
        <f>[1]малярные!S26</f>
        <v>3.6789201300800007</v>
      </c>
      <c r="G347" s="62">
        <f t="shared" si="12"/>
        <v>14296.32107986992</v>
      </c>
      <c r="H347" s="134">
        <f t="shared" si="13"/>
        <v>3.6789201300800007</v>
      </c>
      <c r="I347" s="86"/>
    </row>
    <row r="348" spans="1:9" ht="15" customHeight="1" x14ac:dyDescent="0.25">
      <c r="A348" s="165">
        <v>13</v>
      </c>
      <c r="B348" s="175" t="s">
        <v>427</v>
      </c>
      <c r="C348" s="67" t="s">
        <v>360</v>
      </c>
      <c r="D348" s="60">
        <v>1652</v>
      </c>
      <c r="E348" s="153">
        <v>9900</v>
      </c>
      <c r="F348" s="147">
        <f>[1]малярные!S27</f>
        <v>2.5532285060255999</v>
      </c>
      <c r="G348" s="62">
        <f t="shared" si="12"/>
        <v>9897.4467714939747</v>
      </c>
      <c r="H348" s="134">
        <f t="shared" si="13"/>
        <v>2.5532285060255999</v>
      </c>
      <c r="I348" s="86"/>
    </row>
    <row r="349" spans="1:9" ht="15" customHeight="1" x14ac:dyDescent="0.25">
      <c r="A349" s="165">
        <v>14</v>
      </c>
      <c r="B349" s="175" t="s">
        <v>428</v>
      </c>
      <c r="C349" s="67" t="s">
        <v>360</v>
      </c>
      <c r="D349" s="60">
        <v>346</v>
      </c>
      <c r="E349" s="153">
        <v>2400</v>
      </c>
      <c r="F349" s="147">
        <f>[1]малярные!S28</f>
        <v>0.62628545836479999</v>
      </c>
      <c r="G349" s="62">
        <f t="shared" si="12"/>
        <v>2399.3737145416353</v>
      </c>
      <c r="H349" s="134">
        <f t="shared" si="13"/>
        <v>0.62628545836479999</v>
      </c>
      <c r="I349" s="86"/>
    </row>
    <row r="350" spans="1:9" ht="15" customHeight="1" x14ac:dyDescent="0.25">
      <c r="A350" s="165">
        <v>15</v>
      </c>
      <c r="B350" s="175" t="s">
        <v>429</v>
      </c>
      <c r="C350" s="67" t="s">
        <v>360</v>
      </c>
      <c r="D350" s="60">
        <v>195</v>
      </c>
      <c r="E350" s="153">
        <v>1350</v>
      </c>
      <c r="F350" s="147">
        <f>[1]малярные!S29</f>
        <v>0.33718606546560004</v>
      </c>
      <c r="G350" s="62">
        <f t="shared" si="12"/>
        <v>1349.6628139345344</v>
      </c>
      <c r="H350" s="134">
        <f t="shared" si="13"/>
        <v>0.33718606546560004</v>
      </c>
      <c r="I350" s="86"/>
    </row>
    <row r="351" spans="1:9" ht="15" customHeight="1" x14ac:dyDescent="0.25">
      <c r="A351" s="165">
        <v>16</v>
      </c>
      <c r="B351" s="175" t="s">
        <v>430</v>
      </c>
      <c r="C351" s="67" t="s">
        <v>360</v>
      </c>
      <c r="D351" s="60">
        <v>722</v>
      </c>
      <c r="E351" s="153">
        <v>4650</v>
      </c>
      <c r="F351" s="147">
        <f>[1]малярные!S30</f>
        <v>1.2357695492064</v>
      </c>
      <c r="G351" s="62">
        <f t="shared" si="12"/>
        <v>4648.7642304507935</v>
      </c>
      <c r="H351" s="134">
        <f t="shared" si="13"/>
        <v>1.2357695492064</v>
      </c>
      <c r="I351" s="64"/>
    </row>
    <row r="352" spans="1:9" ht="15" customHeight="1" x14ac:dyDescent="0.25">
      <c r="A352" s="165">
        <v>17</v>
      </c>
      <c r="B352" s="175" t="s">
        <v>431</v>
      </c>
      <c r="C352" s="67" t="s">
        <v>360</v>
      </c>
      <c r="D352" s="60">
        <v>855</v>
      </c>
      <c r="E352" s="153">
        <v>5450</v>
      </c>
      <c r="F352" s="147">
        <f>[1]малярные!S31</f>
        <v>1.4709886945312003</v>
      </c>
      <c r="G352" s="62">
        <f t="shared" si="12"/>
        <v>5448.5290113054689</v>
      </c>
      <c r="H352" s="134">
        <f t="shared" si="13"/>
        <v>1.4709886945312003</v>
      </c>
      <c r="I352" s="64"/>
    </row>
    <row r="353" spans="1:9" ht="15" customHeight="1" x14ac:dyDescent="0.25">
      <c r="A353" s="165">
        <v>18</v>
      </c>
      <c r="B353" s="175" t="s">
        <v>432</v>
      </c>
      <c r="C353" s="67" t="s">
        <v>360</v>
      </c>
      <c r="D353" s="60">
        <v>4051</v>
      </c>
      <c r="E353" s="153">
        <v>25150</v>
      </c>
      <c r="F353" s="147">
        <f>[1]малярные!S32</f>
        <v>6.1411895084800001</v>
      </c>
      <c r="G353" s="62">
        <f t="shared" si="12"/>
        <v>25143.858810491522</v>
      </c>
      <c r="H353" s="134">
        <f t="shared" si="13"/>
        <v>6.1411895084800001</v>
      </c>
      <c r="I353" s="64"/>
    </row>
    <row r="354" spans="1:9" ht="11.25" customHeight="1" x14ac:dyDescent="0.25">
      <c r="A354" s="165">
        <v>19</v>
      </c>
      <c r="B354" s="175" t="s">
        <v>433</v>
      </c>
      <c r="C354" s="67" t="s">
        <v>360</v>
      </c>
      <c r="D354" s="60">
        <v>4942</v>
      </c>
      <c r="E354" s="153">
        <v>30700</v>
      </c>
      <c r="F354" s="147">
        <f>[1]малярные!S33</f>
        <v>7.5026796353599989</v>
      </c>
      <c r="G354" s="62">
        <f t="shared" si="12"/>
        <v>30692.49732036464</v>
      </c>
      <c r="H354" s="134">
        <f t="shared" si="13"/>
        <v>7.5026796353599989</v>
      </c>
      <c r="I354" s="64"/>
    </row>
    <row r="355" spans="1:9" ht="13.5" customHeight="1" x14ac:dyDescent="0.25">
      <c r="A355" s="165">
        <v>20</v>
      </c>
      <c r="B355" s="175" t="s">
        <v>434</v>
      </c>
      <c r="C355" s="67" t="s">
        <v>360</v>
      </c>
      <c r="D355" s="60">
        <v>2673</v>
      </c>
      <c r="E355" s="153">
        <v>16600</v>
      </c>
      <c r="F355" s="147">
        <f>[1]малярные!S34</f>
        <v>4.0844703806400009</v>
      </c>
      <c r="G355" s="62">
        <f t="shared" si="12"/>
        <v>16595.91552961936</v>
      </c>
      <c r="H355" s="134">
        <f t="shared" si="13"/>
        <v>4.0844703806400009</v>
      </c>
      <c r="I355" s="64"/>
    </row>
    <row r="356" spans="1:9" ht="15" customHeight="1" x14ac:dyDescent="0.25">
      <c r="A356" s="165">
        <v>21</v>
      </c>
      <c r="B356" s="175" t="s">
        <v>435</v>
      </c>
      <c r="C356" s="67" t="s">
        <v>360</v>
      </c>
      <c r="D356" s="60">
        <v>3969</v>
      </c>
      <c r="E356" s="153">
        <v>24650</v>
      </c>
      <c r="F356" s="147">
        <f>[1]малярные!S35</f>
        <v>6.0253180083200002</v>
      </c>
      <c r="G356" s="62">
        <f t="shared" si="12"/>
        <v>24643.97468199168</v>
      </c>
      <c r="H356" s="134">
        <f t="shared" si="13"/>
        <v>6.0253180083200002</v>
      </c>
      <c r="I356" s="64"/>
    </row>
    <row r="357" spans="1:9" ht="12.75" customHeight="1" x14ac:dyDescent="0.25">
      <c r="A357" s="165">
        <v>22</v>
      </c>
      <c r="B357" s="175" t="s">
        <v>436</v>
      </c>
      <c r="C357" s="67" t="s">
        <v>360</v>
      </c>
      <c r="D357" s="60">
        <v>4617</v>
      </c>
      <c r="E357" s="153">
        <v>28700</v>
      </c>
      <c r="F357" s="147">
        <f>[1]малярные!S36</f>
        <v>7.0102257596799991</v>
      </c>
      <c r="G357" s="62">
        <f t="shared" si="12"/>
        <v>28692.989774240319</v>
      </c>
      <c r="H357" s="134">
        <f t="shared" si="13"/>
        <v>7.0102257596799991</v>
      </c>
      <c r="I357" s="64"/>
    </row>
    <row r="358" spans="1:9" ht="13.5" customHeight="1" x14ac:dyDescent="0.25">
      <c r="A358" s="165">
        <v>23</v>
      </c>
      <c r="B358" s="175" t="s">
        <v>437</v>
      </c>
      <c r="C358" s="67" t="s">
        <v>360</v>
      </c>
      <c r="D358" s="60">
        <v>5670</v>
      </c>
      <c r="E358" s="153">
        <v>35250</v>
      </c>
      <c r="F358" s="147">
        <f>[1]малярные!S37</f>
        <v>8.6034588868799986</v>
      </c>
      <c r="G358" s="62">
        <f t="shared" si="12"/>
        <v>35241.396541113121</v>
      </c>
      <c r="H358" s="134">
        <f t="shared" si="13"/>
        <v>8.6034588868799986</v>
      </c>
      <c r="I358" s="64"/>
    </row>
    <row r="359" spans="1:9" ht="15" customHeight="1" x14ac:dyDescent="0.25">
      <c r="A359" s="165">
        <v>24</v>
      </c>
      <c r="B359" s="175" t="s">
        <v>438</v>
      </c>
      <c r="C359" s="67" t="s">
        <v>360</v>
      </c>
      <c r="D359" s="60">
        <v>3969</v>
      </c>
      <c r="E359" s="153">
        <v>24650</v>
      </c>
      <c r="F359" s="147">
        <f>[1]малярные!S38</f>
        <v>6.0253180083200002</v>
      </c>
      <c r="G359" s="62">
        <f t="shared" si="12"/>
        <v>24643.97468199168</v>
      </c>
      <c r="H359" s="134">
        <f t="shared" si="13"/>
        <v>6.0253180083200002</v>
      </c>
      <c r="I359" s="64"/>
    </row>
    <row r="360" spans="1:9" ht="15" customHeight="1" x14ac:dyDescent="0.25">
      <c r="A360" s="165">
        <v>25</v>
      </c>
      <c r="B360" s="175" t="s">
        <v>439</v>
      </c>
      <c r="C360" s="67" t="s">
        <v>360</v>
      </c>
      <c r="D360" s="60">
        <v>7291</v>
      </c>
      <c r="E360" s="153">
        <v>45300</v>
      </c>
      <c r="F360" s="147">
        <f>[1]малярные!S39</f>
        <v>11.065728265280001</v>
      </c>
      <c r="G360" s="62">
        <f t="shared" si="12"/>
        <v>45288.934271734717</v>
      </c>
      <c r="H360" s="134">
        <f t="shared" si="13"/>
        <v>11.065728265280001</v>
      </c>
      <c r="I360" s="64"/>
    </row>
    <row r="361" spans="1:9" ht="15" customHeight="1" x14ac:dyDescent="0.25">
      <c r="A361" s="165">
        <v>26</v>
      </c>
      <c r="B361" s="175" t="s">
        <v>440</v>
      </c>
      <c r="C361" s="67" t="s">
        <v>360</v>
      </c>
      <c r="D361" s="60">
        <v>1944</v>
      </c>
      <c r="E361" s="153">
        <v>12100</v>
      </c>
      <c r="F361" s="147">
        <f>[1]малярные!S40</f>
        <v>2.9547232540799997</v>
      </c>
      <c r="G361" s="62">
        <f t="shared" si="12"/>
        <v>12097.045276745919</v>
      </c>
      <c r="H361" s="134">
        <f t="shared" si="13"/>
        <v>2.9547232540799997</v>
      </c>
      <c r="I361" s="64"/>
    </row>
    <row r="362" spans="1:9" ht="15" customHeight="1" x14ac:dyDescent="0.25">
      <c r="A362" s="165">
        <v>27</v>
      </c>
      <c r="B362" s="175" t="s">
        <v>441</v>
      </c>
      <c r="C362" s="67" t="s">
        <v>360</v>
      </c>
      <c r="D362" s="60">
        <v>11017</v>
      </c>
      <c r="E362" s="153">
        <v>68450</v>
      </c>
      <c r="F362" s="147">
        <f>[1]малярные!S41</f>
        <v>16.743431773120001</v>
      </c>
      <c r="G362" s="62">
        <f t="shared" si="12"/>
        <v>68433.256568226876</v>
      </c>
      <c r="H362" s="134">
        <f t="shared" si="13"/>
        <v>16.743431773120001</v>
      </c>
      <c r="I362" s="64"/>
    </row>
    <row r="363" spans="1:9" ht="15" customHeight="1" x14ac:dyDescent="0.25">
      <c r="A363" s="165">
        <v>28</v>
      </c>
      <c r="B363" s="175" t="s">
        <v>442</v>
      </c>
      <c r="C363" s="67" t="s">
        <v>360</v>
      </c>
      <c r="D363" s="60">
        <v>3078</v>
      </c>
      <c r="E363" s="153">
        <v>19100</v>
      </c>
      <c r="F363" s="147">
        <f>[1]малярные!S42</f>
        <v>4.6927957564800007</v>
      </c>
      <c r="G363" s="62">
        <f t="shared" si="12"/>
        <v>19095.30720424352</v>
      </c>
      <c r="H363" s="134">
        <f t="shared" si="13"/>
        <v>4.6927957564800007</v>
      </c>
      <c r="I363" s="64"/>
    </row>
    <row r="364" spans="1:9" ht="15" customHeight="1" x14ac:dyDescent="0.25">
      <c r="A364" s="165">
        <v>29</v>
      </c>
      <c r="B364" s="175" t="s">
        <v>443</v>
      </c>
      <c r="C364" s="52" t="s">
        <v>311</v>
      </c>
      <c r="D364" s="60">
        <v>1643</v>
      </c>
      <c r="E364" s="153">
        <v>10500</v>
      </c>
      <c r="F364" s="147">
        <f>[1]малярные!S43</f>
        <v>2.8388517539200002</v>
      </c>
      <c r="G364" s="62">
        <f t="shared" si="12"/>
        <v>10497.161148246079</v>
      </c>
      <c r="H364" s="134">
        <f t="shared" si="13"/>
        <v>2.8388517539200002</v>
      </c>
      <c r="I364" s="64"/>
    </row>
    <row r="365" spans="1:9" ht="15" customHeight="1" x14ac:dyDescent="0.25">
      <c r="A365" s="165">
        <v>30</v>
      </c>
      <c r="B365" s="175" t="s">
        <v>444</v>
      </c>
      <c r="C365" s="67" t="s">
        <v>360</v>
      </c>
      <c r="D365" s="60">
        <v>7220</v>
      </c>
      <c r="E365" s="153">
        <v>46300</v>
      </c>
      <c r="F365" s="147">
        <f>[1]малярные!S44</f>
        <v>12.415631242144002</v>
      </c>
      <c r="G365" s="62">
        <f t="shared" si="12"/>
        <v>46287.584368757853</v>
      </c>
      <c r="H365" s="134">
        <f t="shared" si="13"/>
        <v>12.415631242144002</v>
      </c>
      <c r="I365" s="64"/>
    </row>
    <row r="366" spans="1:9" ht="15" customHeight="1" x14ac:dyDescent="0.25">
      <c r="A366" s="165">
        <v>31</v>
      </c>
      <c r="B366" s="175" t="s">
        <v>445</v>
      </c>
      <c r="C366" s="67" t="s">
        <v>360</v>
      </c>
      <c r="D366" s="60">
        <v>788</v>
      </c>
      <c r="E366" s="153">
        <v>5050</v>
      </c>
      <c r="F366" s="147">
        <f>[1]малярные!S45</f>
        <v>1.3533791218688001</v>
      </c>
      <c r="G366" s="62">
        <f t="shared" si="12"/>
        <v>5048.6466208781312</v>
      </c>
      <c r="H366" s="134">
        <f t="shared" si="13"/>
        <v>1.3533791218688001</v>
      </c>
      <c r="I366" s="64"/>
    </row>
    <row r="367" spans="1:9" ht="15" customHeight="1" x14ac:dyDescent="0.25">
      <c r="A367" s="165">
        <v>32</v>
      </c>
      <c r="B367" s="175" t="s">
        <v>446</v>
      </c>
      <c r="C367" s="67" t="s">
        <v>360</v>
      </c>
      <c r="D367" s="60">
        <v>1706</v>
      </c>
      <c r="E367" s="153">
        <v>10950</v>
      </c>
      <c r="F367" s="147">
        <f>[1]малярные!S46</f>
        <v>2.9419773890624006</v>
      </c>
      <c r="G367" s="62">
        <f t="shared" si="12"/>
        <v>10947.058022610938</v>
      </c>
      <c r="H367" s="134">
        <f t="shared" si="13"/>
        <v>2.9419773890624006</v>
      </c>
      <c r="I367" s="64"/>
    </row>
    <row r="368" spans="1:9" ht="15" customHeight="1" x14ac:dyDescent="0.25">
      <c r="A368" s="177">
        <v>33</v>
      </c>
      <c r="B368" s="175" t="s">
        <v>447</v>
      </c>
      <c r="C368" s="52"/>
      <c r="D368" s="60"/>
      <c r="E368" s="153"/>
      <c r="F368" s="147"/>
      <c r="G368" s="62"/>
      <c r="H368" s="134"/>
      <c r="I368" s="64"/>
    </row>
    <row r="369" spans="1:9" ht="12.95" customHeight="1" x14ac:dyDescent="0.25">
      <c r="A369" s="58" t="s">
        <v>448</v>
      </c>
      <c r="B369" s="178" t="s">
        <v>449</v>
      </c>
      <c r="C369" s="67" t="s">
        <v>360</v>
      </c>
      <c r="D369" s="60">
        <v>525</v>
      </c>
      <c r="E369" s="153">
        <v>3350</v>
      </c>
      <c r="F369" s="147">
        <f>[1]малярные!S48</f>
        <v>0.91190870625920006</v>
      </c>
      <c r="G369" s="62">
        <f t="shared" si="12"/>
        <v>3349.0880912937409</v>
      </c>
      <c r="H369" s="134">
        <f t="shared" si="13"/>
        <v>0.91190870625920006</v>
      </c>
      <c r="I369" s="64"/>
    </row>
    <row r="370" spans="1:9" ht="12.95" customHeight="1" x14ac:dyDescent="0.25">
      <c r="A370" s="58" t="s">
        <v>450</v>
      </c>
      <c r="B370" s="178" t="s">
        <v>451</v>
      </c>
      <c r="C370" s="67" t="s">
        <v>360</v>
      </c>
      <c r="D370" s="60">
        <v>656</v>
      </c>
      <c r="E370" s="153">
        <v>4200</v>
      </c>
      <c r="F370" s="147">
        <f>[1]малярные!S49</f>
        <v>1.118159976544</v>
      </c>
      <c r="G370" s="62">
        <f t="shared" si="12"/>
        <v>4198.8818400234559</v>
      </c>
      <c r="H370" s="134">
        <f t="shared" si="13"/>
        <v>1.118159976544</v>
      </c>
      <c r="I370" s="64"/>
    </row>
    <row r="371" spans="1:9" ht="15" customHeight="1" x14ac:dyDescent="0.25">
      <c r="A371" s="58" t="s">
        <v>144</v>
      </c>
      <c r="B371" s="175" t="s">
        <v>452</v>
      </c>
      <c r="C371" s="67" t="s">
        <v>360</v>
      </c>
      <c r="D371" s="60">
        <v>2298</v>
      </c>
      <c r="E371" s="153">
        <v>14700</v>
      </c>
      <c r="F371" s="147">
        <f>[1]малярные!S50</f>
        <v>3.9425277929440004</v>
      </c>
      <c r="G371" s="62">
        <f t="shared" si="12"/>
        <v>14696.057472207056</v>
      </c>
      <c r="H371" s="134">
        <f t="shared" si="13"/>
        <v>3.9425277929440004</v>
      </c>
      <c r="I371" s="64"/>
    </row>
    <row r="372" spans="1:9" ht="29.25" customHeight="1" x14ac:dyDescent="0.25">
      <c r="A372" s="58" t="s">
        <v>453</v>
      </c>
      <c r="B372" s="175" t="s">
        <v>454</v>
      </c>
      <c r="C372" s="67" t="s">
        <v>360</v>
      </c>
      <c r="D372" s="60">
        <v>4463</v>
      </c>
      <c r="E372" s="154">
        <v>28600</v>
      </c>
      <c r="F372" s="147">
        <f>[1]малярные!S51</f>
        <v>7.6788043156032009</v>
      </c>
      <c r="G372" s="62">
        <f t="shared" si="12"/>
        <v>28592.321195684395</v>
      </c>
      <c r="H372" s="134">
        <f t="shared" si="13"/>
        <v>7.6788043156032009</v>
      </c>
      <c r="I372" s="64"/>
    </row>
    <row r="373" spans="1:9" ht="15" customHeight="1" x14ac:dyDescent="0.25">
      <c r="A373" s="87" t="s">
        <v>147</v>
      </c>
      <c r="B373" s="78" t="s">
        <v>455</v>
      </c>
      <c r="C373" s="52"/>
      <c r="D373" s="60"/>
      <c r="E373" s="153"/>
      <c r="F373" s="147"/>
      <c r="G373" s="62"/>
      <c r="H373" s="134"/>
      <c r="I373" s="64"/>
    </row>
    <row r="374" spans="1:9" ht="12.95" customHeight="1" x14ac:dyDescent="0.25">
      <c r="A374" s="58" t="s">
        <v>456</v>
      </c>
      <c r="B374" s="70" t="s">
        <v>449</v>
      </c>
      <c r="C374" s="67" t="s">
        <v>360</v>
      </c>
      <c r="D374" s="60">
        <v>329</v>
      </c>
      <c r="E374" s="153">
        <v>2100</v>
      </c>
      <c r="F374" s="147">
        <f>[1]малярные!S53</f>
        <v>0.55907998827200001</v>
      </c>
      <c r="G374" s="62">
        <f t="shared" si="12"/>
        <v>2099.4409200117279</v>
      </c>
      <c r="H374" s="134">
        <f t="shared" si="13"/>
        <v>0.55907998827200001</v>
      </c>
      <c r="I374" s="64"/>
    </row>
    <row r="375" spans="1:9" ht="12.95" customHeight="1" x14ac:dyDescent="0.25">
      <c r="A375" s="58" t="s">
        <v>457</v>
      </c>
      <c r="B375" s="70" t="s">
        <v>451</v>
      </c>
      <c r="C375" s="67" t="s">
        <v>360</v>
      </c>
      <c r="D375" s="60">
        <v>722</v>
      </c>
      <c r="E375" s="154">
        <v>4650</v>
      </c>
      <c r="F375" s="147">
        <f>[1]малярные!S54</f>
        <v>1.2357695492064</v>
      </c>
      <c r="G375" s="62">
        <f t="shared" si="12"/>
        <v>4648.7642304507935</v>
      </c>
      <c r="H375" s="134">
        <f t="shared" si="13"/>
        <v>1.2357695492064</v>
      </c>
      <c r="I375" s="64"/>
    </row>
    <row r="376" spans="1:9" ht="15" customHeight="1" x14ac:dyDescent="0.25">
      <c r="A376" s="87" t="s">
        <v>458</v>
      </c>
      <c r="B376" s="78" t="s">
        <v>459</v>
      </c>
      <c r="C376" s="67"/>
      <c r="D376" s="60"/>
      <c r="E376" s="154"/>
      <c r="F376" s="147"/>
      <c r="G376" s="62"/>
      <c r="H376" s="134"/>
      <c r="I376" s="64"/>
    </row>
    <row r="377" spans="1:9" ht="12.95" customHeight="1" x14ac:dyDescent="0.25">
      <c r="A377" s="58" t="s">
        <v>460</v>
      </c>
      <c r="B377" s="70" t="s">
        <v>461</v>
      </c>
      <c r="C377" s="67" t="s">
        <v>360</v>
      </c>
      <c r="D377" s="60">
        <v>566</v>
      </c>
      <c r="E377" s="153">
        <v>3500</v>
      </c>
      <c r="F377" s="147">
        <f>[1]малярные!S56</f>
        <v>0.85165552617600015</v>
      </c>
      <c r="G377" s="62">
        <f t="shared" si="12"/>
        <v>3499.1483444738242</v>
      </c>
      <c r="H377" s="134">
        <f t="shared" si="13"/>
        <v>0.85165552617600015</v>
      </c>
      <c r="I377" s="64"/>
    </row>
    <row r="378" spans="1:9" ht="12.95" customHeight="1" x14ac:dyDescent="0.25">
      <c r="A378" s="58" t="s">
        <v>462</v>
      </c>
      <c r="B378" s="70" t="s">
        <v>463</v>
      </c>
      <c r="C378" s="67" t="s">
        <v>360</v>
      </c>
      <c r="D378" s="60">
        <v>972</v>
      </c>
      <c r="E378" s="153">
        <v>6050</v>
      </c>
      <c r="F378" s="147">
        <f>[1]малярные!S57</f>
        <v>1.4889487770560002</v>
      </c>
      <c r="G378" s="62">
        <f t="shared" si="12"/>
        <v>6048.5110512229439</v>
      </c>
      <c r="H378" s="134">
        <f t="shared" si="13"/>
        <v>1.4889487770560002</v>
      </c>
      <c r="I378" s="64"/>
    </row>
    <row r="379" spans="1:9" ht="12.95" customHeight="1" x14ac:dyDescent="0.25">
      <c r="A379" s="58" t="s">
        <v>464</v>
      </c>
      <c r="B379" s="70" t="s">
        <v>465</v>
      </c>
      <c r="C379" s="67" t="s">
        <v>360</v>
      </c>
      <c r="D379" s="60">
        <v>1215</v>
      </c>
      <c r="E379" s="153">
        <v>7550</v>
      </c>
      <c r="F379" s="147">
        <f>[1]малярные!S58</f>
        <v>1.85394400256</v>
      </c>
      <c r="G379" s="62">
        <f t="shared" si="12"/>
        <v>7548.1460559974403</v>
      </c>
      <c r="H379" s="134">
        <f t="shared" si="13"/>
        <v>1.85394400256</v>
      </c>
      <c r="I379" s="64"/>
    </row>
    <row r="380" spans="1:9" ht="15" customHeight="1" x14ac:dyDescent="0.25">
      <c r="A380" s="87" t="s">
        <v>150</v>
      </c>
      <c r="B380" s="78" t="s">
        <v>466</v>
      </c>
      <c r="C380" s="52"/>
      <c r="D380" s="60"/>
      <c r="E380" s="153"/>
      <c r="F380" s="147"/>
      <c r="G380" s="62"/>
      <c r="H380" s="134"/>
      <c r="I380" s="64"/>
    </row>
    <row r="381" spans="1:9" ht="12.95" customHeight="1" x14ac:dyDescent="0.25">
      <c r="A381" s="58" t="s">
        <v>467</v>
      </c>
      <c r="B381" s="70" t="s">
        <v>449</v>
      </c>
      <c r="C381" s="67" t="s">
        <v>360</v>
      </c>
      <c r="D381" s="60">
        <v>486</v>
      </c>
      <c r="E381" s="153">
        <v>3000</v>
      </c>
      <c r="F381" s="147">
        <f>[1]малярные!S60</f>
        <v>0.72999045100799997</v>
      </c>
      <c r="G381" s="62">
        <f t="shared" si="12"/>
        <v>2999.2700095489922</v>
      </c>
      <c r="H381" s="134">
        <f t="shared" si="13"/>
        <v>0.72999045100799997</v>
      </c>
      <c r="I381" s="64"/>
    </row>
    <row r="382" spans="1:9" ht="12.95" customHeight="1" x14ac:dyDescent="0.25">
      <c r="A382" s="58" t="s">
        <v>468</v>
      </c>
      <c r="B382" s="70" t="s">
        <v>451</v>
      </c>
      <c r="C382" s="67" t="s">
        <v>360</v>
      </c>
      <c r="D382" s="60">
        <v>1296</v>
      </c>
      <c r="E382" s="153">
        <v>8050</v>
      </c>
      <c r="F382" s="147">
        <f>[1]малярные!S61</f>
        <v>1.9756090777280002</v>
      </c>
      <c r="G382" s="62">
        <f t="shared" si="12"/>
        <v>8048.0243909222718</v>
      </c>
      <c r="H382" s="134">
        <f t="shared" si="13"/>
        <v>1.9756090777280002</v>
      </c>
      <c r="I382" s="64"/>
    </row>
    <row r="383" spans="1:9" ht="15" customHeight="1" x14ac:dyDescent="0.25">
      <c r="A383" s="87" t="s">
        <v>469</v>
      </c>
      <c r="B383" s="78" t="s">
        <v>470</v>
      </c>
      <c r="C383" s="52"/>
      <c r="D383" s="60"/>
      <c r="E383" s="153"/>
      <c r="F383" s="147"/>
      <c r="G383" s="62"/>
      <c r="H383" s="134"/>
      <c r="I383" s="64"/>
    </row>
    <row r="384" spans="1:9" ht="12.95" customHeight="1" x14ac:dyDescent="0.25">
      <c r="A384" s="58" t="s">
        <v>471</v>
      </c>
      <c r="B384" s="70" t="s">
        <v>449</v>
      </c>
      <c r="C384" s="67" t="s">
        <v>360</v>
      </c>
      <c r="D384" s="60">
        <v>648</v>
      </c>
      <c r="E384" s="153">
        <v>4050</v>
      </c>
      <c r="F384" s="147">
        <f>[1]малярные!S63</f>
        <v>0.97332060134400011</v>
      </c>
      <c r="G384" s="62">
        <f t="shared" si="12"/>
        <v>4049.0266793986561</v>
      </c>
      <c r="H384" s="134">
        <f t="shared" si="13"/>
        <v>0.97332060134400011</v>
      </c>
      <c r="I384" s="64"/>
    </row>
    <row r="385" spans="1:9" ht="12.95" customHeight="1" x14ac:dyDescent="0.25">
      <c r="A385" s="58" t="s">
        <v>472</v>
      </c>
      <c r="B385" s="70" t="s">
        <v>451</v>
      </c>
      <c r="C385" s="67" t="s">
        <v>360</v>
      </c>
      <c r="D385" s="60">
        <v>1539</v>
      </c>
      <c r="E385" s="153">
        <v>9550</v>
      </c>
      <c r="F385" s="147">
        <f>[1]малярные!S64</f>
        <v>2.3406043032319999</v>
      </c>
      <c r="G385" s="62">
        <f t="shared" si="12"/>
        <v>9547.6593956967681</v>
      </c>
      <c r="H385" s="134">
        <f t="shared" si="13"/>
        <v>2.3406043032319999</v>
      </c>
      <c r="I385" s="64"/>
    </row>
    <row r="386" spans="1:9" ht="14.25" customHeight="1" x14ac:dyDescent="0.25">
      <c r="A386" s="87" t="s">
        <v>153</v>
      </c>
      <c r="B386" s="78" t="s">
        <v>473</v>
      </c>
      <c r="C386" s="52"/>
      <c r="D386" s="60"/>
      <c r="E386" s="153"/>
      <c r="F386" s="147"/>
      <c r="G386" s="62"/>
      <c r="H386" s="134"/>
      <c r="I386" s="64"/>
    </row>
    <row r="387" spans="1:9" ht="12.95" customHeight="1" x14ac:dyDescent="0.25">
      <c r="A387" s="58" t="s">
        <v>474</v>
      </c>
      <c r="B387" s="70" t="s">
        <v>449</v>
      </c>
      <c r="C387" s="67" t="s">
        <v>360</v>
      </c>
      <c r="D387" s="60">
        <v>729</v>
      </c>
      <c r="E387" s="153">
        <v>4550</v>
      </c>
      <c r="F387" s="147">
        <f>[1]малярные!S66</f>
        <v>1.0949856765120001</v>
      </c>
      <c r="G387" s="62">
        <f t="shared" si="12"/>
        <v>4548.9050143234881</v>
      </c>
      <c r="H387" s="134">
        <f t="shared" si="13"/>
        <v>1.0949856765120001</v>
      </c>
      <c r="I387" s="64"/>
    </row>
    <row r="388" spans="1:9" ht="12.95" customHeight="1" x14ac:dyDescent="0.25">
      <c r="A388" s="58" t="s">
        <v>475</v>
      </c>
      <c r="B388" s="70" t="s">
        <v>451</v>
      </c>
      <c r="C388" s="67" t="s">
        <v>360</v>
      </c>
      <c r="D388" s="60">
        <v>1863</v>
      </c>
      <c r="E388" s="153">
        <v>11600</v>
      </c>
      <c r="F388" s="147">
        <f>[1]малярные!S67</f>
        <v>2.8272646039040006</v>
      </c>
      <c r="G388" s="62">
        <f t="shared" si="12"/>
        <v>11597.172735396096</v>
      </c>
      <c r="H388" s="134">
        <f t="shared" si="13"/>
        <v>2.8272646039040006</v>
      </c>
      <c r="I388" s="64"/>
    </row>
    <row r="389" spans="1:9" ht="15" customHeight="1" x14ac:dyDescent="0.25">
      <c r="A389" s="87" t="s">
        <v>476</v>
      </c>
      <c r="B389" s="78" t="s">
        <v>477</v>
      </c>
      <c r="C389" s="52"/>
      <c r="D389" s="60"/>
      <c r="E389" s="153"/>
      <c r="F389" s="147"/>
      <c r="G389" s="62"/>
      <c r="H389" s="134"/>
      <c r="I389" s="64"/>
    </row>
    <row r="390" spans="1:9" ht="12.95" customHeight="1" x14ac:dyDescent="0.25">
      <c r="A390" s="58" t="s">
        <v>478</v>
      </c>
      <c r="B390" s="70" t="s">
        <v>449</v>
      </c>
      <c r="C390" s="67" t="s">
        <v>360</v>
      </c>
      <c r="D390" s="60">
        <v>1052</v>
      </c>
      <c r="E390" s="153">
        <v>6550</v>
      </c>
      <c r="F390" s="147">
        <f>[1]малярные!S69</f>
        <v>1.6106138522240001</v>
      </c>
      <c r="G390" s="62">
        <f t="shared" si="12"/>
        <v>6548.3893861477763</v>
      </c>
      <c r="H390" s="134">
        <f t="shared" si="13"/>
        <v>1.6106138522240001</v>
      </c>
      <c r="I390" s="64"/>
    </row>
    <row r="391" spans="1:9" ht="12.95" customHeight="1" x14ac:dyDescent="0.25">
      <c r="A391" s="58" t="s">
        <v>479</v>
      </c>
      <c r="B391" s="70" t="s">
        <v>451</v>
      </c>
      <c r="C391" s="67" t="s">
        <v>360</v>
      </c>
      <c r="D391" s="60">
        <v>2674</v>
      </c>
      <c r="E391" s="153">
        <v>16600</v>
      </c>
      <c r="F391" s="147">
        <f>[1]малярные!S70</f>
        <v>4.0728832306240008</v>
      </c>
      <c r="G391" s="62">
        <f t="shared" si="12"/>
        <v>16595.927116769377</v>
      </c>
      <c r="H391" s="134">
        <f t="shared" si="13"/>
        <v>4.0728832306240008</v>
      </c>
      <c r="I391" s="64"/>
    </row>
    <row r="392" spans="1:9" ht="15" customHeight="1" x14ac:dyDescent="0.25">
      <c r="A392" s="87" t="s">
        <v>156</v>
      </c>
      <c r="B392" s="78" t="s">
        <v>480</v>
      </c>
      <c r="C392" s="52"/>
      <c r="D392" s="60"/>
      <c r="E392" s="153"/>
      <c r="F392" s="147"/>
      <c r="G392" s="62"/>
      <c r="H392" s="134"/>
      <c r="I392" s="64"/>
    </row>
    <row r="393" spans="1:9" ht="12.95" customHeight="1" x14ac:dyDescent="0.25">
      <c r="A393" s="58" t="s">
        <v>481</v>
      </c>
      <c r="B393" s="70" t="s">
        <v>449</v>
      </c>
      <c r="C393" s="67" t="s">
        <v>360</v>
      </c>
      <c r="D393" s="60">
        <v>1181</v>
      </c>
      <c r="E393" s="153">
        <v>7550</v>
      </c>
      <c r="F393" s="147">
        <f>[1]малярные!S72</f>
        <v>2.0277512527999999</v>
      </c>
      <c r="G393" s="62">
        <f t="shared" si="12"/>
        <v>7547.9722487472</v>
      </c>
      <c r="H393" s="134">
        <f t="shared" si="13"/>
        <v>2.0277512527999999</v>
      </c>
      <c r="I393" s="64"/>
    </row>
    <row r="394" spans="1:9" ht="12.95" customHeight="1" x14ac:dyDescent="0.25">
      <c r="A394" s="58" t="s">
        <v>482</v>
      </c>
      <c r="B394" s="70" t="s">
        <v>451</v>
      </c>
      <c r="C394" s="67" t="s">
        <v>360</v>
      </c>
      <c r="D394" s="60">
        <v>1902</v>
      </c>
      <c r="E394" s="153">
        <v>12200</v>
      </c>
      <c r="F394" s="147">
        <f>[1]малярные!S73</f>
        <v>3.2733698795199992</v>
      </c>
      <c r="G394" s="62">
        <f t="shared" si="12"/>
        <v>12196.72663012048</v>
      </c>
      <c r="H394" s="134">
        <f t="shared" si="13"/>
        <v>3.2733698795199992</v>
      </c>
      <c r="I394" s="64"/>
    </row>
    <row r="395" spans="1:9" ht="15" customHeight="1" x14ac:dyDescent="0.25">
      <c r="A395" s="87" t="s">
        <v>483</v>
      </c>
      <c r="B395" s="78" t="s">
        <v>484</v>
      </c>
      <c r="C395" s="52"/>
      <c r="D395" s="60"/>
      <c r="E395" s="153"/>
      <c r="F395" s="147"/>
      <c r="G395" s="62"/>
      <c r="H395" s="134"/>
      <c r="I395" s="64"/>
    </row>
    <row r="396" spans="1:9" ht="12.95" customHeight="1" x14ac:dyDescent="0.25">
      <c r="A396" s="58" t="s">
        <v>485</v>
      </c>
      <c r="B396" s="70" t="s">
        <v>449</v>
      </c>
      <c r="C396" s="67" t="s">
        <v>360</v>
      </c>
      <c r="D396" s="60">
        <v>2428</v>
      </c>
      <c r="E396" s="153">
        <v>15550</v>
      </c>
      <c r="F396" s="147">
        <f>[1]малярные!S75</f>
        <v>4.1777469382687995</v>
      </c>
      <c r="G396" s="62">
        <f t="shared" si="12"/>
        <v>15545.822253061731</v>
      </c>
      <c r="H396" s="134">
        <f t="shared" si="13"/>
        <v>4.1777469382687995</v>
      </c>
      <c r="I396" s="64"/>
    </row>
    <row r="397" spans="1:9" ht="12.95" customHeight="1" x14ac:dyDescent="0.25">
      <c r="A397" s="58" t="s">
        <v>486</v>
      </c>
      <c r="B397" s="70" t="s">
        <v>451</v>
      </c>
      <c r="C397" s="67" t="s">
        <v>360</v>
      </c>
      <c r="D397" s="60">
        <v>4137</v>
      </c>
      <c r="E397" s="153">
        <v>26500</v>
      </c>
      <c r="F397" s="147">
        <f>[1]малярные!S76</f>
        <v>7.1197243273312001</v>
      </c>
      <c r="G397" s="62">
        <f t="shared" si="12"/>
        <v>26492.880275672669</v>
      </c>
      <c r="H397" s="134">
        <f t="shared" si="13"/>
        <v>7.1197243273312001</v>
      </c>
      <c r="I397" s="64"/>
    </row>
    <row r="398" spans="1:9" ht="15" customHeight="1" x14ac:dyDescent="0.25">
      <c r="A398" s="87" t="s">
        <v>160</v>
      </c>
      <c r="B398" s="78" t="s">
        <v>487</v>
      </c>
      <c r="C398" s="52"/>
      <c r="D398" s="60"/>
      <c r="E398" s="153"/>
      <c r="F398" s="147"/>
      <c r="G398" s="62"/>
      <c r="H398" s="134"/>
      <c r="I398" s="64"/>
    </row>
    <row r="399" spans="1:9" ht="12.95" customHeight="1" x14ac:dyDescent="0.25">
      <c r="A399" s="58" t="s">
        <v>488</v>
      </c>
      <c r="B399" s="70" t="s">
        <v>449</v>
      </c>
      <c r="C399" s="67" t="s">
        <v>360</v>
      </c>
      <c r="D399" s="60">
        <v>1051</v>
      </c>
      <c r="E399" s="153">
        <v>6750</v>
      </c>
      <c r="F399" s="147">
        <f>[1]малярные!S78</f>
        <v>1.7948495374784001</v>
      </c>
      <c r="G399" s="62">
        <f t="shared" si="12"/>
        <v>6748.2051504625215</v>
      </c>
      <c r="H399" s="134">
        <f t="shared" si="13"/>
        <v>1.7948495374784001</v>
      </c>
      <c r="I399" s="64"/>
    </row>
    <row r="400" spans="1:9" ht="12.95" customHeight="1" x14ac:dyDescent="0.25">
      <c r="A400" s="58" t="s">
        <v>489</v>
      </c>
      <c r="B400" s="70" t="s">
        <v>451</v>
      </c>
      <c r="C400" s="67" t="s">
        <v>360</v>
      </c>
      <c r="D400" s="60">
        <v>1706</v>
      </c>
      <c r="E400" s="153">
        <v>10950</v>
      </c>
      <c r="F400" s="147">
        <f>[1]малярные!S79</f>
        <v>2.9419773890624006</v>
      </c>
      <c r="G400" s="62">
        <f t="shared" si="12"/>
        <v>10947.058022610938</v>
      </c>
      <c r="H400" s="134">
        <f t="shared" si="13"/>
        <v>2.9419773890624006</v>
      </c>
      <c r="I400" s="64"/>
    </row>
    <row r="401" spans="1:9" ht="15" customHeight="1" x14ac:dyDescent="0.25">
      <c r="A401" s="87" t="s">
        <v>490</v>
      </c>
      <c r="B401" s="78" t="s">
        <v>491</v>
      </c>
      <c r="C401" s="52"/>
      <c r="D401" s="60"/>
      <c r="E401" s="153"/>
      <c r="F401" s="147"/>
      <c r="G401" s="62"/>
      <c r="H401" s="134"/>
      <c r="I401" s="64"/>
    </row>
    <row r="402" spans="1:9" s="174" customFormat="1" ht="12.95" customHeight="1" x14ac:dyDescent="0.25">
      <c r="A402" s="179" t="s">
        <v>492</v>
      </c>
      <c r="B402" s="180" t="s">
        <v>449</v>
      </c>
      <c r="C402" s="169" t="s">
        <v>418</v>
      </c>
      <c r="D402" s="170">
        <v>2035</v>
      </c>
      <c r="E402" s="133">
        <v>13050</v>
      </c>
      <c r="F402" s="171">
        <f>[1]малярные!S81</f>
        <v>3.5010573773344</v>
      </c>
      <c r="G402" s="172">
        <f t="shared" ref="G402:G439" si="14">E402-F402</f>
        <v>13046.498942622666</v>
      </c>
      <c r="H402" s="173">
        <f t="shared" ref="H402:H439" si="15">F402</f>
        <v>3.5010573773344</v>
      </c>
      <c r="I402" s="64"/>
    </row>
    <row r="403" spans="1:9" ht="12.95" customHeight="1" x14ac:dyDescent="0.25">
      <c r="A403" s="58" t="s">
        <v>493</v>
      </c>
      <c r="B403" s="70" t="s">
        <v>451</v>
      </c>
      <c r="C403" s="67" t="s">
        <v>360</v>
      </c>
      <c r="D403" s="60">
        <v>3612</v>
      </c>
      <c r="E403" s="153">
        <v>23150</v>
      </c>
      <c r="F403" s="147">
        <f>[1]малярные!S82</f>
        <v>6.207815621072001</v>
      </c>
      <c r="G403" s="62">
        <f t="shared" si="14"/>
        <v>23143.792184378926</v>
      </c>
      <c r="H403" s="134">
        <f t="shared" si="15"/>
        <v>6.207815621072001</v>
      </c>
      <c r="I403" s="64"/>
    </row>
    <row r="404" spans="1:9" ht="15" customHeight="1" x14ac:dyDescent="0.25">
      <c r="A404" s="87" t="s">
        <v>494</v>
      </c>
      <c r="B404" s="78" t="s">
        <v>495</v>
      </c>
      <c r="C404" s="52"/>
      <c r="D404" s="60"/>
      <c r="E404" s="153"/>
      <c r="F404" s="147"/>
      <c r="G404" s="62"/>
      <c r="H404" s="134"/>
      <c r="I404" s="64"/>
    </row>
    <row r="405" spans="1:9" ht="12.95" customHeight="1" x14ac:dyDescent="0.25">
      <c r="A405" s="58" t="s">
        <v>496</v>
      </c>
      <c r="B405" s="70" t="s">
        <v>497</v>
      </c>
      <c r="C405" s="67" t="s">
        <v>360</v>
      </c>
      <c r="D405" s="60">
        <v>1839</v>
      </c>
      <c r="E405" s="153">
        <v>11800</v>
      </c>
      <c r="F405" s="147">
        <f>[1]малярные!S84</f>
        <v>3.1482286593472013</v>
      </c>
      <c r="G405" s="62">
        <f t="shared" si="14"/>
        <v>11796.851771340653</v>
      </c>
      <c r="H405" s="134">
        <f t="shared" si="15"/>
        <v>3.1482286593472013</v>
      </c>
      <c r="I405" s="64"/>
    </row>
    <row r="406" spans="1:9" ht="12.95" customHeight="1" x14ac:dyDescent="0.25">
      <c r="A406" s="58" t="s">
        <v>498</v>
      </c>
      <c r="B406" s="70" t="s">
        <v>499</v>
      </c>
      <c r="C406" s="67" t="s">
        <v>360</v>
      </c>
      <c r="D406" s="60">
        <v>3020</v>
      </c>
      <c r="E406" s="153">
        <v>19350</v>
      </c>
      <c r="F406" s="147">
        <f>[1]малярные!S85</f>
        <v>5.1782973421504002</v>
      </c>
      <c r="G406" s="62">
        <f t="shared" si="14"/>
        <v>19344.82170265785</v>
      </c>
      <c r="H406" s="134">
        <f t="shared" si="15"/>
        <v>5.1782973421504002</v>
      </c>
      <c r="I406" s="64"/>
    </row>
    <row r="407" spans="1:9" ht="15" customHeight="1" x14ac:dyDescent="0.25">
      <c r="A407" s="87" t="s">
        <v>500</v>
      </c>
      <c r="B407" s="78" t="s">
        <v>501</v>
      </c>
      <c r="C407" s="52"/>
      <c r="D407" s="60"/>
      <c r="E407" s="153"/>
      <c r="F407" s="147"/>
      <c r="G407" s="62"/>
      <c r="H407" s="134"/>
      <c r="I407" s="64"/>
    </row>
    <row r="408" spans="1:9" ht="12.95" customHeight="1" x14ac:dyDescent="0.25">
      <c r="A408" s="58" t="s">
        <v>165</v>
      </c>
      <c r="B408" s="70" t="s">
        <v>497</v>
      </c>
      <c r="C408" s="67" t="s">
        <v>360</v>
      </c>
      <c r="D408" s="60">
        <v>2890</v>
      </c>
      <c r="E408" s="153">
        <v>18500</v>
      </c>
      <c r="F408" s="147">
        <f>[1]малярные!S87</f>
        <v>4.9720460718656003</v>
      </c>
      <c r="G408" s="62">
        <f t="shared" si="14"/>
        <v>18495.027953928133</v>
      </c>
      <c r="H408" s="134">
        <f t="shared" si="15"/>
        <v>4.9720460718656003</v>
      </c>
      <c r="I408" s="64"/>
    </row>
    <row r="409" spans="1:9" ht="12.95" customHeight="1" x14ac:dyDescent="0.25">
      <c r="A409" s="58" t="s">
        <v>167</v>
      </c>
      <c r="B409" s="70" t="s">
        <v>499</v>
      </c>
      <c r="C409" s="67" t="s">
        <v>360</v>
      </c>
      <c r="D409" s="60">
        <v>3808</v>
      </c>
      <c r="E409" s="153">
        <v>24400</v>
      </c>
      <c r="F409" s="147">
        <f>[1]малярные!S88</f>
        <v>6.5316764640191991</v>
      </c>
      <c r="G409" s="62">
        <f t="shared" si="14"/>
        <v>24393.468323535981</v>
      </c>
      <c r="H409" s="134">
        <f t="shared" si="15"/>
        <v>6.5316764640191991</v>
      </c>
      <c r="I409" s="64"/>
    </row>
    <row r="410" spans="1:9" ht="15" customHeight="1" x14ac:dyDescent="0.25">
      <c r="A410" s="87" t="s">
        <v>502</v>
      </c>
      <c r="B410" s="78" t="s">
        <v>503</v>
      </c>
      <c r="C410" s="52"/>
      <c r="D410" s="60"/>
      <c r="E410" s="153"/>
      <c r="F410" s="147"/>
      <c r="G410" s="62"/>
      <c r="H410" s="134"/>
      <c r="I410" s="64"/>
    </row>
    <row r="411" spans="1:9" ht="12.95" customHeight="1" x14ac:dyDescent="0.25">
      <c r="A411" s="58" t="s">
        <v>504</v>
      </c>
      <c r="B411" s="70" t="s">
        <v>497</v>
      </c>
      <c r="C411" s="67" t="s">
        <v>360</v>
      </c>
      <c r="D411" s="60">
        <v>3742</v>
      </c>
      <c r="E411" s="153">
        <v>24000</v>
      </c>
      <c r="F411" s="147">
        <f>[1]малярные!S90</f>
        <v>6.4430347663967993</v>
      </c>
      <c r="G411" s="62">
        <f t="shared" si="14"/>
        <v>23993.556965233602</v>
      </c>
      <c r="H411" s="134">
        <f t="shared" si="15"/>
        <v>6.4430347663967993</v>
      </c>
      <c r="I411" s="64"/>
    </row>
    <row r="412" spans="1:9" ht="12.95" customHeight="1" x14ac:dyDescent="0.25">
      <c r="A412" s="58" t="s">
        <v>505</v>
      </c>
      <c r="B412" s="70" t="s">
        <v>499</v>
      </c>
      <c r="C412" s="67" t="s">
        <v>360</v>
      </c>
      <c r="D412" s="60">
        <v>4925</v>
      </c>
      <c r="E412" s="153">
        <v>31550</v>
      </c>
      <c r="F412" s="147">
        <f>[1]малярные!S91</f>
        <v>8.4731034491999999</v>
      </c>
      <c r="G412" s="62">
        <f t="shared" si="14"/>
        <v>31541.5268965508</v>
      </c>
      <c r="H412" s="134">
        <f t="shared" si="15"/>
        <v>8.4731034491999999</v>
      </c>
      <c r="I412" s="64"/>
    </row>
    <row r="413" spans="1:9" ht="15" customHeight="1" x14ac:dyDescent="0.25">
      <c r="A413" s="87" t="s">
        <v>506</v>
      </c>
      <c r="B413" s="78" t="s">
        <v>507</v>
      </c>
      <c r="C413" s="52"/>
      <c r="D413" s="60"/>
      <c r="E413" s="153"/>
      <c r="F413" s="147"/>
      <c r="G413" s="62"/>
      <c r="H413" s="134"/>
      <c r="I413" s="64"/>
    </row>
    <row r="414" spans="1:9" ht="12.95" customHeight="1" x14ac:dyDescent="0.25">
      <c r="A414" s="58" t="s">
        <v>508</v>
      </c>
      <c r="B414" s="70" t="s">
        <v>497</v>
      </c>
      <c r="C414" s="67" t="s">
        <v>360</v>
      </c>
      <c r="D414" s="60">
        <v>2757</v>
      </c>
      <c r="E414" s="153">
        <v>17650</v>
      </c>
      <c r="F414" s="147">
        <f>[1]малярные!S93</f>
        <v>4.7368269265408003</v>
      </c>
      <c r="G414" s="62">
        <f t="shared" si="14"/>
        <v>17645.263173073457</v>
      </c>
      <c r="H414" s="134">
        <f t="shared" si="15"/>
        <v>4.7368269265408003</v>
      </c>
      <c r="I414" s="64"/>
    </row>
    <row r="415" spans="1:9" ht="12.95" customHeight="1" x14ac:dyDescent="0.25">
      <c r="A415" s="58" t="s">
        <v>509</v>
      </c>
      <c r="B415" s="70" t="s">
        <v>499</v>
      </c>
      <c r="C415" s="67" t="s">
        <v>360</v>
      </c>
      <c r="D415" s="60">
        <v>3742</v>
      </c>
      <c r="E415" s="153">
        <v>24000</v>
      </c>
      <c r="F415" s="147">
        <f>[1]малярные!S94</f>
        <v>6.4430347663967993</v>
      </c>
      <c r="G415" s="62">
        <f t="shared" si="14"/>
        <v>23993.556965233602</v>
      </c>
      <c r="H415" s="134">
        <f t="shared" si="15"/>
        <v>6.4430347663967993</v>
      </c>
      <c r="I415" s="64"/>
    </row>
    <row r="416" spans="1:9" ht="15" customHeight="1" x14ac:dyDescent="0.25">
      <c r="A416" s="87" t="s">
        <v>179</v>
      </c>
      <c r="B416" s="78" t="s">
        <v>510</v>
      </c>
      <c r="C416" s="52"/>
      <c r="D416" s="60"/>
      <c r="E416" s="153"/>
      <c r="F416" s="147"/>
      <c r="G416" s="62"/>
      <c r="H416" s="134"/>
      <c r="I416" s="64"/>
    </row>
    <row r="417" spans="1:9" ht="12.95" customHeight="1" x14ac:dyDescent="0.25">
      <c r="A417" s="58" t="s">
        <v>511</v>
      </c>
      <c r="B417" s="70" t="s">
        <v>497</v>
      </c>
      <c r="C417" s="67" t="s">
        <v>360</v>
      </c>
      <c r="D417" s="60">
        <v>1443</v>
      </c>
      <c r="E417" s="153">
        <v>9250</v>
      </c>
      <c r="F417" s="147">
        <f>[1]малярные!S96</f>
        <v>2.4715390984128001</v>
      </c>
      <c r="G417" s="62">
        <f t="shared" si="14"/>
        <v>9247.5284609015871</v>
      </c>
      <c r="H417" s="134">
        <f t="shared" si="15"/>
        <v>2.4715390984128001</v>
      </c>
      <c r="I417" s="64"/>
    </row>
    <row r="418" spans="1:9" ht="12.95" customHeight="1" x14ac:dyDescent="0.25">
      <c r="A418" s="58" t="s">
        <v>512</v>
      </c>
      <c r="B418" s="70" t="s">
        <v>499</v>
      </c>
      <c r="C418" s="67" t="s">
        <v>360</v>
      </c>
      <c r="D418" s="60">
        <v>1969</v>
      </c>
      <c r="E418" s="153">
        <v>12600</v>
      </c>
      <c r="F418" s="147">
        <f>[1]малярные!S97</f>
        <v>3.383447804672</v>
      </c>
      <c r="G418" s="62">
        <f t="shared" si="14"/>
        <v>12596.616552195328</v>
      </c>
      <c r="H418" s="134">
        <f t="shared" si="15"/>
        <v>3.383447804672</v>
      </c>
      <c r="I418" s="64"/>
    </row>
    <row r="419" spans="1:9" ht="15" customHeight="1" x14ac:dyDescent="0.25">
      <c r="A419" s="87" t="s">
        <v>513</v>
      </c>
      <c r="B419" s="78" t="s">
        <v>514</v>
      </c>
      <c r="C419" s="52"/>
      <c r="D419" s="60"/>
      <c r="E419" s="153"/>
      <c r="F419" s="147"/>
      <c r="G419" s="62"/>
      <c r="H419" s="134"/>
      <c r="I419" s="64"/>
    </row>
    <row r="420" spans="1:9" ht="12.95" customHeight="1" x14ac:dyDescent="0.25">
      <c r="A420" s="58" t="s">
        <v>515</v>
      </c>
      <c r="B420" s="70" t="s">
        <v>449</v>
      </c>
      <c r="C420" s="67" t="s">
        <v>360</v>
      </c>
      <c r="D420" s="60">
        <v>2365</v>
      </c>
      <c r="E420" s="153">
        <v>15150</v>
      </c>
      <c r="F420" s="147">
        <f>[1]малярные!S99</f>
        <v>4.0601373656064004</v>
      </c>
      <c r="G420" s="62">
        <f t="shared" si="14"/>
        <v>15145.939862634394</v>
      </c>
      <c r="H420" s="134">
        <f t="shared" si="15"/>
        <v>4.0601373656064004</v>
      </c>
      <c r="I420" s="64"/>
    </row>
    <row r="421" spans="1:9" ht="12.95" customHeight="1" x14ac:dyDescent="0.25">
      <c r="A421" s="58" t="s">
        <v>516</v>
      </c>
      <c r="B421" s="70" t="s">
        <v>451</v>
      </c>
      <c r="C421" s="67" t="s">
        <v>360</v>
      </c>
      <c r="D421" s="60">
        <v>3612</v>
      </c>
      <c r="E421" s="153">
        <v>23150</v>
      </c>
      <c r="F421" s="147">
        <f>[1]малярные!S100</f>
        <v>6.207815621072001</v>
      </c>
      <c r="G421" s="62">
        <f t="shared" si="14"/>
        <v>23143.792184378926</v>
      </c>
      <c r="H421" s="134">
        <f t="shared" si="15"/>
        <v>6.207815621072001</v>
      </c>
      <c r="I421" s="64"/>
    </row>
    <row r="422" spans="1:9" ht="15" customHeight="1" x14ac:dyDescent="0.25">
      <c r="A422" s="87" t="s">
        <v>517</v>
      </c>
      <c r="B422" s="78" t="s">
        <v>518</v>
      </c>
      <c r="C422" s="52"/>
      <c r="D422" s="60"/>
      <c r="E422" s="153"/>
      <c r="F422" s="147"/>
      <c r="G422" s="62"/>
      <c r="H422" s="134"/>
      <c r="I422" s="64"/>
    </row>
    <row r="423" spans="1:9" ht="12.95" customHeight="1" x14ac:dyDescent="0.25">
      <c r="A423" s="58" t="s">
        <v>519</v>
      </c>
      <c r="B423" s="70" t="s">
        <v>449</v>
      </c>
      <c r="C423" s="67" t="s">
        <v>360</v>
      </c>
      <c r="D423" s="60">
        <v>3349</v>
      </c>
      <c r="E423" s="153">
        <v>21450</v>
      </c>
      <c r="F423" s="147">
        <f>[1]малярные!S102</f>
        <v>5.7663452054624003</v>
      </c>
      <c r="G423" s="62">
        <f t="shared" si="14"/>
        <v>21444.233654794538</v>
      </c>
      <c r="H423" s="134">
        <f t="shared" si="15"/>
        <v>5.7663452054624003</v>
      </c>
      <c r="I423" s="64"/>
    </row>
    <row r="424" spans="1:9" ht="12.95" customHeight="1" x14ac:dyDescent="0.25">
      <c r="A424" s="58" t="s">
        <v>520</v>
      </c>
      <c r="B424" s="70" t="s">
        <v>451</v>
      </c>
      <c r="C424" s="67" t="s">
        <v>360</v>
      </c>
      <c r="D424" s="60">
        <v>4004</v>
      </c>
      <c r="E424" s="153">
        <v>25650</v>
      </c>
      <c r="F424" s="147">
        <f>[1]малярные!S103</f>
        <v>6.8845051820063992</v>
      </c>
      <c r="G424" s="62">
        <f t="shared" si="14"/>
        <v>25643.115494817994</v>
      </c>
      <c r="H424" s="134">
        <f t="shared" si="15"/>
        <v>6.8845051820063992</v>
      </c>
      <c r="I424" s="64"/>
    </row>
    <row r="425" spans="1:9" ht="15" customHeight="1" x14ac:dyDescent="0.25">
      <c r="A425" s="87" t="s">
        <v>521</v>
      </c>
      <c r="B425" s="78" t="s">
        <v>522</v>
      </c>
      <c r="C425" s="52"/>
      <c r="D425" s="60"/>
      <c r="E425" s="153"/>
      <c r="F425" s="147"/>
      <c r="G425" s="62"/>
      <c r="H425" s="134"/>
      <c r="I425" s="64"/>
    </row>
    <row r="426" spans="1:9" ht="12.95" customHeight="1" x14ac:dyDescent="0.25">
      <c r="A426" s="58" t="s">
        <v>184</v>
      </c>
      <c r="B426" s="70" t="s">
        <v>449</v>
      </c>
      <c r="C426" s="67" t="s">
        <v>360</v>
      </c>
      <c r="D426" s="60">
        <v>2165</v>
      </c>
      <c r="E426" s="153">
        <v>13900</v>
      </c>
      <c r="F426" s="147">
        <f>[1]малярные!S105</f>
        <v>3.7362765226592005</v>
      </c>
      <c r="G426" s="62">
        <f t="shared" si="14"/>
        <v>13896.263723477341</v>
      </c>
      <c r="H426" s="134">
        <f t="shared" si="15"/>
        <v>3.7362765226592005</v>
      </c>
      <c r="I426" s="64"/>
    </row>
    <row r="427" spans="1:9" ht="12.95" customHeight="1" x14ac:dyDescent="0.25">
      <c r="A427" s="58" t="s">
        <v>185</v>
      </c>
      <c r="B427" s="70" t="s">
        <v>451</v>
      </c>
      <c r="C427" s="67" t="s">
        <v>360</v>
      </c>
      <c r="D427" s="60">
        <v>2691</v>
      </c>
      <c r="E427" s="153">
        <v>17250</v>
      </c>
      <c r="F427" s="147">
        <f>[1]малярные!S106</f>
        <v>4.6192173538783994</v>
      </c>
      <c r="G427" s="62">
        <f t="shared" si="14"/>
        <v>17245.380782646123</v>
      </c>
      <c r="H427" s="134">
        <f t="shared" si="15"/>
        <v>4.6192173538783994</v>
      </c>
      <c r="I427" s="64"/>
    </row>
    <row r="428" spans="1:9" ht="15" customHeight="1" x14ac:dyDescent="0.25">
      <c r="A428" s="87" t="s">
        <v>188</v>
      </c>
      <c r="B428" s="78" t="s">
        <v>523</v>
      </c>
      <c r="C428" s="52"/>
      <c r="D428" s="60"/>
      <c r="E428" s="153"/>
      <c r="F428" s="147"/>
      <c r="G428" s="62"/>
      <c r="H428" s="134"/>
      <c r="I428" s="64"/>
    </row>
    <row r="429" spans="1:9" ht="12.95" customHeight="1" x14ac:dyDescent="0.25">
      <c r="A429" s="58" t="s">
        <v>524</v>
      </c>
      <c r="B429" s="70" t="s">
        <v>449</v>
      </c>
      <c r="C429" s="67" t="s">
        <v>360</v>
      </c>
      <c r="D429" s="60">
        <v>2365</v>
      </c>
      <c r="E429" s="154">
        <v>15150</v>
      </c>
      <c r="F429" s="147">
        <f>[1]малярные!S108</f>
        <v>4.0555025055999998</v>
      </c>
      <c r="G429" s="62">
        <f t="shared" si="14"/>
        <v>15145.9444974944</v>
      </c>
      <c r="H429" s="134">
        <f t="shared" si="15"/>
        <v>4.0555025055999998</v>
      </c>
      <c r="I429" s="64"/>
    </row>
    <row r="430" spans="1:9" ht="12.95" customHeight="1" x14ac:dyDescent="0.25">
      <c r="A430" s="58" t="s">
        <v>525</v>
      </c>
      <c r="B430" s="70" t="s">
        <v>451</v>
      </c>
      <c r="C430" s="67" t="s">
        <v>360</v>
      </c>
      <c r="D430" s="60">
        <v>3415</v>
      </c>
      <c r="E430" s="154">
        <v>21900</v>
      </c>
      <c r="F430" s="147">
        <f>[1]малярные!S109</f>
        <v>5.854986903084801</v>
      </c>
      <c r="G430" s="62">
        <f t="shared" si="14"/>
        <v>21894.145013096917</v>
      </c>
      <c r="H430" s="134">
        <f t="shared" si="15"/>
        <v>5.854986903084801</v>
      </c>
      <c r="I430" s="64"/>
    </row>
    <row r="431" spans="1:9" ht="15" customHeight="1" x14ac:dyDescent="0.25">
      <c r="A431" s="87" t="s">
        <v>526</v>
      </c>
      <c r="B431" s="78" t="s">
        <v>527</v>
      </c>
      <c r="C431" s="67"/>
      <c r="D431" s="149"/>
      <c r="E431" s="154"/>
      <c r="F431" s="147"/>
      <c r="G431" s="62"/>
      <c r="H431" s="134"/>
      <c r="I431" s="64"/>
    </row>
    <row r="432" spans="1:9" ht="12.95" customHeight="1" x14ac:dyDescent="0.25">
      <c r="A432" s="58" t="s">
        <v>528</v>
      </c>
      <c r="B432" s="70" t="s">
        <v>449</v>
      </c>
      <c r="C432" s="67" t="s">
        <v>360</v>
      </c>
      <c r="D432" s="60">
        <v>2953</v>
      </c>
      <c r="E432" s="153">
        <v>18950</v>
      </c>
      <c r="F432" s="147">
        <f>[1]малярные!S111</f>
        <v>5.09834600704</v>
      </c>
      <c r="G432" s="62">
        <f t="shared" si="14"/>
        <v>18944.901653992962</v>
      </c>
      <c r="H432" s="134">
        <f t="shared" si="15"/>
        <v>5.09834600704</v>
      </c>
      <c r="I432" s="64"/>
    </row>
    <row r="433" spans="1:9" ht="12.95" customHeight="1" x14ac:dyDescent="0.25">
      <c r="A433" s="58" t="s">
        <v>529</v>
      </c>
      <c r="B433" s="70" t="s">
        <v>451</v>
      </c>
      <c r="C433" s="67" t="s">
        <v>360</v>
      </c>
      <c r="D433" s="60">
        <v>4071</v>
      </c>
      <c r="E433" s="153">
        <v>26100</v>
      </c>
      <c r="F433" s="147">
        <f>[1]малярные!S112</f>
        <v>7.0021147546688001</v>
      </c>
      <c r="G433" s="62">
        <f t="shared" si="14"/>
        <v>26092.997885245331</v>
      </c>
      <c r="H433" s="134">
        <f t="shared" si="15"/>
        <v>7.0021147546688001</v>
      </c>
      <c r="I433" s="64"/>
    </row>
    <row r="434" spans="1:9" ht="15" customHeight="1" x14ac:dyDescent="0.25">
      <c r="A434" s="87" t="s">
        <v>530</v>
      </c>
      <c r="B434" s="78" t="s">
        <v>531</v>
      </c>
      <c r="C434" s="52"/>
      <c r="D434" s="60"/>
      <c r="E434" s="153"/>
      <c r="F434" s="147"/>
      <c r="G434" s="62"/>
      <c r="H434" s="134"/>
      <c r="I434" s="64"/>
    </row>
    <row r="435" spans="1:9" ht="12.95" customHeight="1" x14ac:dyDescent="0.25">
      <c r="A435" s="58" t="s">
        <v>532</v>
      </c>
      <c r="B435" s="70" t="s">
        <v>449</v>
      </c>
      <c r="C435" s="67" t="s">
        <v>360</v>
      </c>
      <c r="D435" s="60">
        <v>181</v>
      </c>
      <c r="E435" s="153">
        <v>1300</v>
      </c>
      <c r="F435" s="147">
        <f>[1]малярные!S114</f>
        <v>0.32756873095232003</v>
      </c>
      <c r="G435" s="62">
        <f t="shared" si="14"/>
        <v>1299.6724312690476</v>
      </c>
      <c r="H435" s="134">
        <f t="shared" si="15"/>
        <v>0.32756873095232003</v>
      </c>
      <c r="I435" s="86"/>
    </row>
    <row r="436" spans="1:9" ht="12.95" customHeight="1" x14ac:dyDescent="0.25">
      <c r="A436" s="58" t="s">
        <v>533</v>
      </c>
      <c r="B436" s="70" t="s">
        <v>451</v>
      </c>
      <c r="C436" s="67" t="s">
        <v>360</v>
      </c>
      <c r="D436" s="60">
        <v>223</v>
      </c>
      <c r="E436" s="154">
        <v>1600</v>
      </c>
      <c r="F436" s="147">
        <f>[1]малярные!S115</f>
        <v>0.39981461130207996</v>
      </c>
      <c r="G436" s="62">
        <f t="shared" si="14"/>
        <v>1599.6001853886978</v>
      </c>
      <c r="H436" s="134">
        <f t="shared" si="15"/>
        <v>0.39981461130207996</v>
      </c>
      <c r="I436" s="86"/>
    </row>
    <row r="437" spans="1:9" ht="15" customHeight="1" x14ac:dyDescent="0.25">
      <c r="A437" s="87" t="s">
        <v>534</v>
      </c>
      <c r="B437" s="78" t="s">
        <v>535</v>
      </c>
      <c r="C437" s="67"/>
      <c r="D437" s="60"/>
      <c r="E437" s="154"/>
      <c r="F437" s="147"/>
      <c r="G437" s="62"/>
      <c r="H437" s="134"/>
      <c r="I437" s="64"/>
    </row>
    <row r="438" spans="1:9" ht="12.95" customHeight="1" x14ac:dyDescent="0.25">
      <c r="A438" s="58" t="s">
        <v>536</v>
      </c>
      <c r="B438" s="70" t="s">
        <v>449</v>
      </c>
      <c r="C438" s="67" t="s">
        <v>360</v>
      </c>
      <c r="D438" s="60">
        <v>205</v>
      </c>
      <c r="E438" s="154">
        <v>1450</v>
      </c>
      <c r="F438" s="147">
        <f>[1]малярные!S117</f>
        <v>0.38057994227552</v>
      </c>
      <c r="G438" s="62">
        <f t="shared" si="14"/>
        <v>1449.6194200577245</v>
      </c>
      <c r="H438" s="134">
        <f t="shared" si="15"/>
        <v>0.38057994227552</v>
      </c>
      <c r="I438" s="86"/>
    </row>
    <row r="439" spans="1:9" ht="14.25" customHeight="1" thickBot="1" x14ac:dyDescent="0.3">
      <c r="A439" s="58" t="s">
        <v>537</v>
      </c>
      <c r="B439" s="70" t="s">
        <v>451</v>
      </c>
      <c r="C439" s="67" t="s">
        <v>360</v>
      </c>
      <c r="D439" s="60">
        <v>247</v>
      </c>
      <c r="E439" s="155">
        <v>1750</v>
      </c>
      <c r="F439" s="147">
        <f>[1]малярные!S118</f>
        <v>0.45282582262528004</v>
      </c>
      <c r="G439" s="62">
        <f t="shared" si="14"/>
        <v>1749.5471741773747</v>
      </c>
      <c r="H439" s="134">
        <f t="shared" si="15"/>
        <v>0.45282582262528004</v>
      </c>
      <c r="I439" s="86"/>
    </row>
    <row r="440" spans="1:9" ht="20.25" thickBot="1" x14ac:dyDescent="0.3">
      <c r="A440" s="143" t="s">
        <v>538</v>
      </c>
      <c r="B440" s="144"/>
      <c r="C440" s="144"/>
      <c r="D440" s="144"/>
      <c r="E440" s="144"/>
      <c r="F440" s="144"/>
      <c r="G440" s="144"/>
      <c r="H440" s="145"/>
      <c r="I440" s="122"/>
    </row>
    <row r="441" spans="1:9" ht="12.75" customHeight="1" x14ac:dyDescent="0.25">
      <c r="A441" s="35" t="s">
        <v>7</v>
      </c>
      <c r="B441" s="35" t="s">
        <v>8</v>
      </c>
      <c r="C441" s="36" t="s">
        <v>9</v>
      </c>
      <c r="D441" s="31" t="s">
        <v>358</v>
      </c>
      <c r="E441" s="123" t="str">
        <f>E33</f>
        <v>Отпускная цена (тариф), руб                                           без НДС                                            (с 1 мая 2015 г.)</v>
      </c>
      <c r="F441" s="124" t="str">
        <f>F33</f>
        <v>Цена преприятия (обоснование - февраль), руб.</v>
      </c>
      <c r="G441" s="124" t="str">
        <f>G33</f>
        <v>Отклонение</v>
      </c>
      <c r="H441" s="124" t="s">
        <v>14</v>
      </c>
      <c r="I441" s="122"/>
    </row>
    <row r="442" spans="1:9" ht="30.75" customHeight="1" x14ac:dyDescent="0.25">
      <c r="A442" s="125"/>
      <c r="B442" s="125"/>
      <c r="C442" s="126"/>
      <c r="D442" s="36"/>
      <c r="E442" s="37"/>
      <c r="F442" s="127"/>
      <c r="G442" s="127"/>
      <c r="H442" s="127"/>
      <c r="I442" s="122"/>
    </row>
    <row r="443" spans="1:9" x14ac:dyDescent="0.25">
      <c r="A443" s="67">
        <v>1</v>
      </c>
      <c r="B443" s="67">
        <v>2</v>
      </c>
      <c r="C443" s="67">
        <v>3</v>
      </c>
      <c r="D443" s="181">
        <v>4</v>
      </c>
      <c r="E443" s="146">
        <v>4</v>
      </c>
      <c r="F443" s="130">
        <v>5</v>
      </c>
      <c r="G443" s="130">
        <v>6</v>
      </c>
      <c r="H443" s="132">
        <v>7</v>
      </c>
      <c r="I443" s="122"/>
    </row>
    <row r="444" spans="1:9" ht="15" customHeight="1" x14ac:dyDescent="0.25">
      <c r="A444" s="163">
        <v>1</v>
      </c>
      <c r="B444" s="182" t="s">
        <v>539</v>
      </c>
      <c r="C444" s="52" t="s">
        <v>360</v>
      </c>
      <c r="D444" s="60">
        <v>5760</v>
      </c>
      <c r="E444" s="153">
        <v>37750</v>
      </c>
      <c r="F444" s="147">
        <f>[1]штукатурные!S14</f>
        <v>9.2407521377599995</v>
      </c>
      <c r="G444" s="62">
        <f>E444-F444</f>
        <v>37740.759247862239</v>
      </c>
      <c r="H444" s="134">
        <f>F444</f>
        <v>9.2407521377599995</v>
      </c>
      <c r="I444" s="64"/>
    </row>
    <row r="445" spans="1:9" ht="15" customHeight="1" x14ac:dyDescent="0.25">
      <c r="A445" s="165">
        <v>2</v>
      </c>
      <c r="B445" s="175" t="s">
        <v>540</v>
      </c>
      <c r="C445" s="67" t="s">
        <v>360</v>
      </c>
      <c r="D445" s="60">
        <v>4761</v>
      </c>
      <c r="E445" s="153">
        <v>31200</v>
      </c>
      <c r="F445" s="147">
        <f>[1]штукатурные!S15</f>
        <v>7.6185511355199989</v>
      </c>
      <c r="G445" s="62">
        <f t="shared" ref="G445:G508" si="16">E445-F445</f>
        <v>31192.381448864478</v>
      </c>
      <c r="H445" s="134">
        <f t="shared" ref="H445:H508" si="17">F445</f>
        <v>7.6185511355199989</v>
      </c>
      <c r="I445" s="64"/>
    </row>
    <row r="446" spans="1:9" ht="15" customHeight="1" x14ac:dyDescent="0.25">
      <c r="A446" s="165">
        <v>3</v>
      </c>
      <c r="B446" s="175" t="s">
        <v>541</v>
      </c>
      <c r="C446" s="67" t="s">
        <v>360</v>
      </c>
      <c r="D446" s="60">
        <v>5453</v>
      </c>
      <c r="E446" s="153">
        <v>35750</v>
      </c>
      <c r="F446" s="147">
        <f>[1]штукатурные!S16</f>
        <v>8.7193303870399994</v>
      </c>
      <c r="G446" s="62">
        <f t="shared" si="16"/>
        <v>35741.280669612963</v>
      </c>
      <c r="H446" s="134">
        <f t="shared" si="17"/>
        <v>8.7193303870399994</v>
      </c>
      <c r="I446" s="64"/>
    </row>
    <row r="447" spans="1:9" ht="15" customHeight="1" x14ac:dyDescent="0.25">
      <c r="A447" s="165">
        <v>4</v>
      </c>
      <c r="B447" s="166" t="s">
        <v>542</v>
      </c>
      <c r="C447" s="67" t="s">
        <v>360</v>
      </c>
      <c r="D447" s="60">
        <v>6144</v>
      </c>
      <c r="E447" s="153">
        <v>40250</v>
      </c>
      <c r="F447" s="147">
        <f>[1]штукатурные!S17</f>
        <v>9.8490775136000011</v>
      </c>
      <c r="G447" s="62">
        <f t="shared" si="16"/>
        <v>40240.150922486398</v>
      </c>
      <c r="H447" s="134">
        <f t="shared" si="17"/>
        <v>9.8490775136000011</v>
      </c>
      <c r="I447" s="64"/>
    </row>
    <row r="448" spans="1:9" ht="15" customHeight="1" x14ac:dyDescent="0.25">
      <c r="A448" s="165">
        <v>5</v>
      </c>
      <c r="B448" s="175" t="s">
        <v>543</v>
      </c>
      <c r="C448" s="67" t="s">
        <v>360</v>
      </c>
      <c r="D448" s="60">
        <v>4633</v>
      </c>
      <c r="E448" s="153">
        <v>33200</v>
      </c>
      <c r="F448" s="147">
        <f>[1]штукатурные!S18</f>
        <v>8.1110050111999996</v>
      </c>
      <c r="G448" s="62">
        <f t="shared" si="16"/>
        <v>33191.888994988803</v>
      </c>
      <c r="H448" s="134">
        <f t="shared" si="17"/>
        <v>8.1110050111999996</v>
      </c>
      <c r="I448" s="64"/>
    </row>
    <row r="449" spans="1:9" ht="15" customHeight="1" x14ac:dyDescent="0.25">
      <c r="A449" s="165">
        <v>6</v>
      </c>
      <c r="B449" s="175" t="s">
        <v>544</v>
      </c>
      <c r="C449" s="67" t="s">
        <v>360</v>
      </c>
      <c r="D449" s="60">
        <v>5760</v>
      </c>
      <c r="E449" s="153">
        <v>37750</v>
      </c>
      <c r="F449" s="147">
        <f>[1]штукатурные!S19</f>
        <v>9.2407521377599995</v>
      </c>
      <c r="G449" s="62">
        <f t="shared" si="16"/>
        <v>37740.759247862239</v>
      </c>
      <c r="H449" s="134">
        <f t="shared" si="17"/>
        <v>9.2407521377599995</v>
      </c>
      <c r="I449" s="64"/>
    </row>
    <row r="450" spans="1:9" ht="15" customHeight="1" x14ac:dyDescent="0.25">
      <c r="A450" s="165">
        <v>7</v>
      </c>
      <c r="B450" s="175" t="s">
        <v>545</v>
      </c>
      <c r="C450" s="67" t="s">
        <v>360</v>
      </c>
      <c r="D450" s="60">
        <v>14393</v>
      </c>
      <c r="E450" s="153">
        <v>103150</v>
      </c>
      <c r="F450" s="147">
        <f>[1]штукатурные!S20</f>
        <v>25.231019159840002</v>
      </c>
      <c r="G450" s="62">
        <f t="shared" si="16"/>
        <v>103124.76898084016</v>
      </c>
      <c r="H450" s="134">
        <f t="shared" si="17"/>
        <v>25.231019159840002</v>
      </c>
      <c r="I450" s="64"/>
    </row>
    <row r="451" spans="1:9" ht="15" customHeight="1" x14ac:dyDescent="0.25">
      <c r="A451" s="165">
        <v>8</v>
      </c>
      <c r="B451" s="166" t="s">
        <v>546</v>
      </c>
      <c r="C451" s="67" t="s">
        <v>360</v>
      </c>
      <c r="D451" s="60">
        <v>16558</v>
      </c>
      <c r="E451" s="153">
        <v>112250</v>
      </c>
      <c r="F451" s="147">
        <f>[1]штукатурные!S21</f>
        <v>27.461545537919999</v>
      </c>
      <c r="G451" s="62">
        <f t="shared" si="16"/>
        <v>112222.53845446208</v>
      </c>
      <c r="H451" s="134">
        <f t="shared" si="17"/>
        <v>27.461545537919999</v>
      </c>
      <c r="I451" s="64"/>
    </row>
    <row r="452" spans="1:9" ht="15" customHeight="1" x14ac:dyDescent="0.25">
      <c r="A452" s="165">
        <v>9</v>
      </c>
      <c r="B452" s="175" t="s">
        <v>547</v>
      </c>
      <c r="C452" s="67" t="s">
        <v>360</v>
      </c>
      <c r="D452" s="60">
        <v>1972</v>
      </c>
      <c r="E452" s="153">
        <v>13450</v>
      </c>
      <c r="F452" s="147">
        <f>[1]штукатурные!S22</f>
        <v>3.6209843800000008</v>
      </c>
      <c r="G452" s="62">
        <f t="shared" si="16"/>
        <v>13446.379015619999</v>
      </c>
      <c r="H452" s="134">
        <f t="shared" si="17"/>
        <v>3.6209843800000008</v>
      </c>
      <c r="I452" s="64"/>
    </row>
    <row r="453" spans="1:9" ht="15" customHeight="1" x14ac:dyDescent="0.25">
      <c r="A453" s="165">
        <v>10</v>
      </c>
      <c r="B453" s="183" t="s">
        <v>548</v>
      </c>
      <c r="C453" s="67" t="s">
        <v>360</v>
      </c>
      <c r="D453" s="60">
        <v>2274</v>
      </c>
      <c r="E453" s="153">
        <v>17650</v>
      </c>
      <c r="F453" s="147">
        <f>[1]штукатурные!S23</f>
        <v>4.7507315065600002</v>
      </c>
      <c r="G453" s="62">
        <f t="shared" si="16"/>
        <v>17645.24926849344</v>
      </c>
      <c r="H453" s="134">
        <f t="shared" si="17"/>
        <v>4.7507315065600002</v>
      </c>
      <c r="I453" s="64"/>
    </row>
    <row r="454" spans="1:9" ht="15" customHeight="1" x14ac:dyDescent="0.25">
      <c r="A454" s="165">
        <v>11</v>
      </c>
      <c r="B454" s="176" t="s">
        <v>549</v>
      </c>
      <c r="C454" s="67" t="s">
        <v>360</v>
      </c>
      <c r="D454" s="60">
        <v>986</v>
      </c>
      <c r="E454" s="153">
        <v>6750</v>
      </c>
      <c r="F454" s="147">
        <f>[1]штукатурные!S24</f>
        <v>1.7960082524800001</v>
      </c>
      <c r="G454" s="62">
        <f t="shared" si="16"/>
        <v>6748.2039917475204</v>
      </c>
      <c r="H454" s="134">
        <f t="shared" si="17"/>
        <v>1.7960082524800001</v>
      </c>
      <c r="I454" s="64"/>
    </row>
    <row r="455" spans="1:9" ht="15" customHeight="1" x14ac:dyDescent="0.25">
      <c r="A455" s="165">
        <v>12</v>
      </c>
      <c r="B455" s="176" t="s">
        <v>550</v>
      </c>
      <c r="C455" s="67" t="s">
        <v>360</v>
      </c>
      <c r="D455" s="60">
        <v>1230</v>
      </c>
      <c r="E455" s="153">
        <v>8400</v>
      </c>
      <c r="F455" s="147">
        <f>[1]штукатурные!S25</f>
        <v>2.2594942531200002</v>
      </c>
      <c r="G455" s="62">
        <f t="shared" si="16"/>
        <v>8397.7405057468804</v>
      </c>
      <c r="H455" s="134">
        <f t="shared" si="17"/>
        <v>2.2594942531200002</v>
      </c>
      <c r="I455" s="64"/>
    </row>
    <row r="456" spans="1:9" ht="29.25" customHeight="1" x14ac:dyDescent="0.25">
      <c r="A456" s="165">
        <v>13</v>
      </c>
      <c r="B456" s="176" t="s">
        <v>551</v>
      </c>
      <c r="C456" s="67" t="s">
        <v>360</v>
      </c>
      <c r="D456" s="60">
        <v>4534</v>
      </c>
      <c r="E456" s="153">
        <v>29700</v>
      </c>
      <c r="F456" s="147">
        <f>[1]штукатурные!S26</f>
        <v>7.27093663504</v>
      </c>
      <c r="G456" s="62">
        <f t="shared" si="16"/>
        <v>29692.729063364961</v>
      </c>
      <c r="H456" s="134">
        <f t="shared" si="17"/>
        <v>7.27093663504</v>
      </c>
      <c r="I456" s="64"/>
    </row>
    <row r="457" spans="1:9" ht="27.75" customHeight="1" x14ac:dyDescent="0.25">
      <c r="A457" s="165">
        <v>14</v>
      </c>
      <c r="B457" s="175" t="s">
        <v>552</v>
      </c>
      <c r="C457" s="67" t="s">
        <v>360</v>
      </c>
      <c r="D457" s="60">
        <v>1921</v>
      </c>
      <c r="E457" s="153">
        <v>12600</v>
      </c>
      <c r="F457" s="147">
        <f>[1]штукатурные!S27</f>
        <v>3.0705947542400001</v>
      </c>
      <c r="G457" s="62">
        <f t="shared" si="16"/>
        <v>12596.929405245761</v>
      </c>
      <c r="H457" s="134">
        <f t="shared" si="17"/>
        <v>3.0705947542400001</v>
      </c>
      <c r="I457" s="64"/>
    </row>
    <row r="458" spans="1:9" ht="15" customHeight="1" x14ac:dyDescent="0.25">
      <c r="A458" s="165">
        <v>15</v>
      </c>
      <c r="B458" s="175" t="s">
        <v>553</v>
      </c>
      <c r="C458" s="67" t="s">
        <v>360</v>
      </c>
      <c r="D458" s="60">
        <v>4226</v>
      </c>
      <c r="E458" s="153">
        <v>27700</v>
      </c>
      <c r="F458" s="147">
        <f>[1]штукатурные!S28</f>
        <v>6.7784827593600001</v>
      </c>
      <c r="G458" s="62">
        <f t="shared" si="16"/>
        <v>27693.22151724064</v>
      </c>
      <c r="H458" s="134">
        <f t="shared" si="17"/>
        <v>6.7784827593600001</v>
      </c>
      <c r="I458" s="64"/>
    </row>
    <row r="459" spans="1:9" ht="28.5" customHeight="1" x14ac:dyDescent="0.25">
      <c r="A459" s="165">
        <v>16</v>
      </c>
      <c r="B459" s="176" t="s">
        <v>554</v>
      </c>
      <c r="C459" s="67" t="s">
        <v>360</v>
      </c>
      <c r="D459" s="60">
        <v>7681</v>
      </c>
      <c r="E459" s="153">
        <v>50300</v>
      </c>
      <c r="F459" s="147">
        <f>[1]штукатурные!S29</f>
        <v>12.311346892000001</v>
      </c>
      <c r="G459" s="62">
        <f t="shared" si="16"/>
        <v>50287.688653108002</v>
      </c>
      <c r="H459" s="134">
        <f t="shared" si="17"/>
        <v>12.311346892000001</v>
      </c>
      <c r="I459" s="64"/>
    </row>
    <row r="460" spans="1:9" ht="29.25" customHeight="1" x14ac:dyDescent="0.25">
      <c r="A460" s="165">
        <v>17</v>
      </c>
      <c r="B460" s="175" t="s">
        <v>555</v>
      </c>
      <c r="C460" s="67" t="s">
        <v>360</v>
      </c>
      <c r="D460" s="60">
        <v>5683</v>
      </c>
      <c r="E460" s="153">
        <v>32450</v>
      </c>
      <c r="F460" s="147">
        <f>[1]штукатурные!S30</f>
        <v>9.1248806375999987</v>
      </c>
      <c r="G460" s="62">
        <f t="shared" si="16"/>
        <v>32440.875119362401</v>
      </c>
      <c r="H460" s="134">
        <f t="shared" si="17"/>
        <v>9.1248806375999987</v>
      </c>
      <c r="I460" s="64"/>
    </row>
    <row r="461" spans="1:9" ht="26.25" customHeight="1" x14ac:dyDescent="0.25">
      <c r="A461" s="165">
        <v>18</v>
      </c>
      <c r="B461" s="175" t="s">
        <v>556</v>
      </c>
      <c r="C461" s="67" t="s">
        <v>360</v>
      </c>
      <c r="D461" s="60">
        <v>8449</v>
      </c>
      <c r="E461" s="153">
        <v>55350</v>
      </c>
      <c r="F461" s="147">
        <f>[1]штукатурные!S31</f>
        <v>13.527997643680003</v>
      </c>
      <c r="G461" s="62">
        <f t="shared" si="16"/>
        <v>55336.47200235632</v>
      </c>
      <c r="H461" s="134">
        <f t="shared" si="17"/>
        <v>13.527997643680003</v>
      </c>
      <c r="I461" s="64"/>
    </row>
    <row r="462" spans="1:9" ht="28.5" customHeight="1" x14ac:dyDescent="0.25">
      <c r="A462" s="165">
        <v>19</v>
      </c>
      <c r="B462" s="175" t="s">
        <v>557</v>
      </c>
      <c r="C462" s="67" t="s">
        <v>360</v>
      </c>
      <c r="D462" s="60">
        <v>4073</v>
      </c>
      <c r="E462" s="153">
        <v>26650</v>
      </c>
      <c r="F462" s="147">
        <f>[1]штукатурные!S32</f>
        <v>6.5467397590399985</v>
      </c>
      <c r="G462" s="62">
        <f t="shared" si="16"/>
        <v>26643.45326024096</v>
      </c>
      <c r="H462" s="134">
        <f t="shared" si="17"/>
        <v>6.5467397590399985</v>
      </c>
      <c r="I462" s="64"/>
    </row>
    <row r="463" spans="1:9" ht="29.25" customHeight="1" x14ac:dyDescent="0.25">
      <c r="A463" s="165">
        <v>20</v>
      </c>
      <c r="B463" s="175" t="s">
        <v>558</v>
      </c>
      <c r="C463" s="67" t="s">
        <v>360</v>
      </c>
      <c r="D463" s="60">
        <v>6528</v>
      </c>
      <c r="E463" s="153">
        <v>42800</v>
      </c>
      <c r="F463" s="147">
        <f>[1]штукатурные!S33</f>
        <v>10.457402889440001</v>
      </c>
      <c r="G463" s="62">
        <f t="shared" si="16"/>
        <v>42789.542597110558</v>
      </c>
      <c r="H463" s="134">
        <f t="shared" si="17"/>
        <v>10.457402889440001</v>
      </c>
      <c r="I463" s="64"/>
    </row>
    <row r="464" spans="1:9" ht="27" customHeight="1" x14ac:dyDescent="0.25">
      <c r="A464" s="165">
        <v>21</v>
      </c>
      <c r="B464" s="175" t="s">
        <v>559</v>
      </c>
      <c r="C464" s="67" t="s">
        <v>360</v>
      </c>
      <c r="D464" s="60">
        <v>3996</v>
      </c>
      <c r="E464" s="153">
        <v>26150</v>
      </c>
      <c r="F464" s="147">
        <f>[1]штукатурные!S34</f>
        <v>6.401900383840001</v>
      </c>
      <c r="G464" s="62">
        <f t="shared" si="16"/>
        <v>26143.59809961616</v>
      </c>
      <c r="H464" s="134">
        <f t="shared" si="17"/>
        <v>6.401900383840001</v>
      </c>
      <c r="I464" s="64"/>
    </row>
    <row r="465" spans="1:9" ht="15" customHeight="1" x14ac:dyDescent="0.25">
      <c r="A465" s="165">
        <v>22</v>
      </c>
      <c r="B465" s="175" t="s">
        <v>560</v>
      </c>
      <c r="C465" s="67" t="s">
        <v>360</v>
      </c>
      <c r="D465" s="60">
        <v>6759</v>
      </c>
      <c r="E465" s="153">
        <v>44300</v>
      </c>
      <c r="F465" s="147">
        <f>[1]штукатурные!S35</f>
        <v>10.833985264959999</v>
      </c>
      <c r="G465" s="62">
        <f t="shared" si="16"/>
        <v>44289.166014735041</v>
      </c>
      <c r="H465" s="134">
        <f t="shared" si="17"/>
        <v>10.833985264959999</v>
      </c>
      <c r="I465" s="64"/>
    </row>
    <row r="466" spans="1:9" ht="15" customHeight="1" x14ac:dyDescent="0.25">
      <c r="A466" s="165">
        <v>23</v>
      </c>
      <c r="B466" s="175" t="s">
        <v>561</v>
      </c>
      <c r="C466" s="67" t="s">
        <v>360</v>
      </c>
      <c r="D466" s="60">
        <v>1943</v>
      </c>
      <c r="E466" s="153">
        <v>16600</v>
      </c>
      <c r="F466" s="147">
        <f>[1]штукатурные!S36</f>
        <v>4.0844703806400009</v>
      </c>
      <c r="G466" s="62">
        <f t="shared" si="16"/>
        <v>16595.91552961936</v>
      </c>
      <c r="H466" s="134">
        <f t="shared" si="17"/>
        <v>4.0844703806400009</v>
      </c>
      <c r="I466" s="64"/>
    </row>
    <row r="467" spans="1:9" ht="15" customHeight="1" x14ac:dyDescent="0.25">
      <c r="A467" s="165">
        <v>24</v>
      </c>
      <c r="B467" s="175" t="s">
        <v>562</v>
      </c>
      <c r="C467" s="67" t="s">
        <v>360</v>
      </c>
      <c r="D467" s="60">
        <v>2646</v>
      </c>
      <c r="E467" s="153">
        <v>17050</v>
      </c>
      <c r="F467" s="147">
        <f>[1]штукатурные!S37</f>
        <v>4.3741491310400002</v>
      </c>
      <c r="G467" s="62">
        <f t="shared" si="16"/>
        <v>17045.625850868961</v>
      </c>
      <c r="H467" s="134">
        <f t="shared" si="17"/>
        <v>4.3741491310400002</v>
      </c>
      <c r="I467" s="86"/>
    </row>
    <row r="468" spans="1:9" ht="15" customHeight="1" x14ac:dyDescent="0.25">
      <c r="A468" s="165">
        <v>25</v>
      </c>
      <c r="B468" s="175" t="s">
        <v>563</v>
      </c>
      <c r="C468" s="67" t="s">
        <v>360</v>
      </c>
      <c r="D468" s="60">
        <v>4710</v>
      </c>
      <c r="E468" s="153">
        <v>30350</v>
      </c>
      <c r="F468" s="147">
        <f>[1]штукатурные!S38</f>
        <v>7.8137946132896001</v>
      </c>
      <c r="G468" s="62">
        <f t="shared" si="16"/>
        <v>30342.186205386712</v>
      </c>
      <c r="H468" s="134">
        <f t="shared" si="17"/>
        <v>7.8137946132896001</v>
      </c>
      <c r="I468" s="86"/>
    </row>
    <row r="469" spans="1:9" ht="15" customHeight="1" x14ac:dyDescent="0.25">
      <c r="A469" s="165">
        <v>26</v>
      </c>
      <c r="B469" s="175" t="s">
        <v>564</v>
      </c>
      <c r="C469" s="67" t="s">
        <v>360</v>
      </c>
      <c r="D469" s="60">
        <v>15445</v>
      </c>
      <c r="E469" s="153">
        <v>110700</v>
      </c>
      <c r="F469" s="147">
        <f>[1]штукатурные!S39</f>
        <v>27.084963162400001</v>
      </c>
      <c r="G469" s="62">
        <f t="shared" si="16"/>
        <v>110672.9150368376</v>
      </c>
      <c r="H469" s="134">
        <f t="shared" si="17"/>
        <v>27.084963162400001</v>
      </c>
      <c r="I469" s="64"/>
    </row>
    <row r="470" spans="1:9" ht="15" customHeight="1" x14ac:dyDescent="0.25">
      <c r="A470" s="165">
        <v>27</v>
      </c>
      <c r="B470" s="175" t="s">
        <v>565</v>
      </c>
      <c r="C470" s="67" t="s">
        <v>360</v>
      </c>
      <c r="D470" s="60">
        <v>18036</v>
      </c>
      <c r="E470" s="153">
        <v>121800</v>
      </c>
      <c r="F470" s="147">
        <f>[1]штукатурные!S40</f>
        <v>29.778975541120005</v>
      </c>
      <c r="G470" s="62">
        <f t="shared" si="16"/>
        <v>121770.22102445888</v>
      </c>
      <c r="H470" s="134">
        <f t="shared" si="17"/>
        <v>29.778975541120005</v>
      </c>
      <c r="I470" s="64"/>
    </row>
    <row r="471" spans="1:9" ht="15" customHeight="1" x14ac:dyDescent="0.25">
      <c r="A471" s="177">
        <v>28</v>
      </c>
      <c r="B471" s="175" t="s">
        <v>566</v>
      </c>
      <c r="C471" s="52"/>
      <c r="D471" s="60"/>
      <c r="E471" s="153"/>
      <c r="F471" s="147"/>
      <c r="G471" s="62"/>
      <c r="H471" s="134"/>
      <c r="I471" s="64"/>
    </row>
    <row r="472" spans="1:9" ht="15" customHeight="1" x14ac:dyDescent="0.25">
      <c r="A472" s="58" t="s">
        <v>567</v>
      </c>
      <c r="B472" s="178" t="s">
        <v>568</v>
      </c>
      <c r="C472" s="67" t="s">
        <v>360</v>
      </c>
      <c r="D472" s="60">
        <v>11907</v>
      </c>
      <c r="E472" s="153">
        <v>78000</v>
      </c>
      <c r="F472" s="147">
        <f>[1]штукатурные!S42</f>
        <v>19.089829651359999</v>
      </c>
      <c r="G472" s="62">
        <f t="shared" si="16"/>
        <v>77980.910170348638</v>
      </c>
      <c r="H472" s="134">
        <f t="shared" si="17"/>
        <v>19.089829651359999</v>
      </c>
      <c r="I472" s="64"/>
    </row>
    <row r="473" spans="1:9" ht="15" customHeight="1" x14ac:dyDescent="0.25">
      <c r="A473" s="58" t="s">
        <v>569</v>
      </c>
      <c r="B473" s="178" t="s">
        <v>570</v>
      </c>
      <c r="C473" s="67" t="s">
        <v>360</v>
      </c>
      <c r="D473" s="60">
        <v>9756</v>
      </c>
      <c r="E473" s="153">
        <v>63900</v>
      </c>
      <c r="F473" s="147">
        <f>[1]штукатурные!S43</f>
        <v>15.625271796576001</v>
      </c>
      <c r="G473" s="62">
        <f t="shared" si="16"/>
        <v>63884.374728203424</v>
      </c>
      <c r="H473" s="134">
        <f t="shared" si="17"/>
        <v>15.625271796576001</v>
      </c>
      <c r="I473" s="64"/>
    </row>
    <row r="474" spans="1:9" ht="15" customHeight="1" x14ac:dyDescent="0.25">
      <c r="A474" s="87" t="s">
        <v>571</v>
      </c>
      <c r="B474" s="175" t="s">
        <v>572</v>
      </c>
      <c r="C474" s="52"/>
      <c r="D474" s="60"/>
      <c r="E474" s="153"/>
      <c r="F474" s="147"/>
      <c r="G474" s="62"/>
      <c r="H474" s="134"/>
      <c r="I474" s="64"/>
    </row>
    <row r="475" spans="1:9" ht="15" customHeight="1" x14ac:dyDescent="0.25">
      <c r="A475" s="58" t="s">
        <v>573</v>
      </c>
      <c r="B475" s="178" t="s">
        <v>568</v>
      </c>
      <c r="C475" s="67" t="s">
        <v>360</v>
      </c>
      <c r="D475" s="60">
        <v>10047</v>
      </c>
      <c r="E475" s="153">
        <v>71450</v>
      </c>
      <c r="F475" s="147">
        <f>[1]штукатурные!S45</f>
        <v>17.479215799136</v>
      </c>
      <c r="G475" s="62">
        <f t="shared" si="16"/>
        <v>71432.520784200868</v>
      </c>
      <c r="H475" s="134">
        <f t="shared" si="17"/>
        <v>17.479215799136</v>
      </c>
      <c r="I475" s="64"/>
    </row>
    <row r="476" spans="1:9" ht="15" customHeight="1" x14ac:dyDescent="0.25">
      <c r="A476" s="58" t="s">
        <v>574</v>
      </c>
      <c r="B476" s="178" t="s">
        <v>570</v>
      </c>
      <c r="C476" s="67" t="s">
        <v>360</v>
      </c>
      <c r="D476" s="60">
        <v>8985</v>
      </c>
      <c r="E476" s="153">
        <v>63900</v>
      </c>
      <c r="F476" s="147">
        <f>[1]штукатурные!S46</f>
        <v>15.625271796576001</v>
      </c>
      <c r="G476" s="62">
        <f t="shared" si="16"/>
        <v>63884.374728203424</v>
      </c>
      <c r="H476" s="134">
        <f t="shared" si="17"/>
        <v>15.625271796576001</v>
      </c>
      <c r="I476" s="64"/>
    </row>
    <row r="477" spans="1:9" ht="15" customHeight="1" x14ac:dyDescent="0.25">
      <c r="A477" s="87" t="s">
        <v>138</v>
      </c>
      <c r="B477" s="175" t="s">
        <v>575</v>
      </c>
      <c r="C477" s="52"/>
      <c r="D477" s="60"/>
      <c r="E477" s="153"/>
      <c r="F477" s="147"/>
      <c r="G477" s="62"/>
      <c r="H477" s="134"/>
      <c r="I477" s="64"/>
    </row>
    <row r="478" spans="1:9" ht="15" customHeight="1" x14ac:dyDescent="0.25">
      <c r="A478" s="58" t="s">
        <v>576</v>
      </c>
      <c r="B478" s="178" t="s">
        <v>568</v>
      </c>
      <c r="C478" s="67" t="s">
        <v>360</v>
      </c>
      <c r="D478" s="60">
        <v>14978</v>
      </c>
      <c r="E478" s="154">
        <v>98150</v>
      </c>
      <c r="F478" s="147">
        <f>[1]штукатурные!S48</f>
        <v>24.014368408159996</v>
      </c>
      <c r="G478" s="62">
        <f t="shared" si="16"/>
        <v>98125.985631591844</v>
      </c>
      <c r="H478" s="134">
        <f t="shared" si="17"/>
        <v>24.014368408159996</v>
      </c>
      <c r="I478" s="64"/>
    </row>
    <row r="479" spans="1:9" ht="15" customHeight="1" x14ac:dyDescent="0.25">
      <c r="A479" s="58" t="s">
        <v>577</v>
      </c>
      <c r="B479" s="70" t="s">
        <v>578</v>
      </c>
      <c r="C479" s="67" t="s">
        <v>360</v>
      </c>
      <c r="D479" s="60">
        <v>11754</v>
      </c>
      <c r="E479" s="154">
        <v>77000</v>
      </c>
      <c r="F479" s="147">
        <f>[1]штукатурные!S49</f>
        <v>18.846499501023999</v>
      </c>
      <c r="G479" s="62">
        <f t="shared" si="16"/>
        <v>76981.153500498971</v>
      </c>
      <c r="H479" s="134">
        <f t="shared" si="17"/>
        <v>18.846499501023999</v>
      </c>
      <c r="I479" s="64"/>
    </row>
    <row r="480" spans="1:9" ht="15" customHeight="1" x14ac:dyDescent="0.25">
      <c r="A480" s="87" t="s">
        <v>579</v>
      </c>
      <c r="B480" s="78" t="s">
        <v>580</v>
      </c>
      <c r="C480" s="67"/>
      <c r="D480" s="60"/>
      <c r="E480" s="154"/>
      <c r="F480" s="147"/>
      <c r="G480" s="62"/>
      <c r="H480" s="134"/>
      <c r="I480" s="64"/>
    </row>
    <row r="481" spans="1:9" ht="15" customHeight="1" x14ac:dyDescent="0.25">
      <c r="A481" s="58" t="s">
        <v>581</v>
      </c>
      <c r="B481" s="70" t="s">
        <v>582</v>
      </c>
      <c r="C481" s="67" t="s">
        <v>360</v>
      </c>
      <c r="D481" s="60">
        <v>14363</v>
      </c>
      <c r="E481" s="153">
        <v>94100</v>
      </c>
      <c r="F481" s="147">
        <f>[1]штукатурные!S51</f>
        <v>23.012079931776</v>
      </c>
      <c r="G481" s="62">
        <f t="shared" si="16"/>
        <v>94076.987920068219</v>
      </c>
      <c r="H481" s="134">
        <f t="shared" si="17"/>
        <v>23.012079931776</v>
      </c>
      <c r="I481" s="64"/>
    </row>
    <row r="482" spans="1:9" ht="15" customHeight="1" x14ac:dyDescent="0.25">
      <c r="A482" s="58" t="s">
        <v>583</v>
      </c>
      <c r="B482" s="70" t="s">
        <v>578</v>
      </c>
      <c r="C482" s="67" t="s">
        <v>360</v>
      </c>
      <c r="D482" s="60">
        <v>11523</v>
      </c>
      <c r="E482" s="153">
        <v>75500</v>
      </c>
      <c r="F482" s="147">
        <f>[1]штукатурные!S52</f>
        <v>18.45253640048</v>
      </c>
      <c r="G482" s="62">
        <f t="shared" si="16"/>
        <v>75481.54746359952</v>
      </c>
      <c r="H482" s="134">
        <f t="shared" si="17"/>
        <v>18.45253640048</v>
      </c>
      <c r="I482" s="64"/>
    </row>
    <row r="483" spans="1:9" ht="15" customHeight="1" x14ac:dyDescent="0.25">
      <c r="A483" s="87" t="s">
        <v>141</v>
      </c>
      <c r="B483" s="78" t="s">
        <v>584</v>
      </c>
      <c r="C483" s="52"/>
      <c r="D483" s="60"/>
      <c r="E483" s="153"/>
      <c r="F483" s="147"/>
      <c r="G483" s="62"/>
      <c r="H483" s="134"/>
      <c r="I483" s="64"/>
    </row>
    <row r="484" spans="1:9" ht="15" customHeight="1" x14ac:dyDescent="0.25">
      <c r="A484" s="58" t="s">
        <v>585</v>
      </c>
      <c r="B484" s="70" t="s">
        <v>582</v>
      </c>
      <c r="C484" s="67" t="s">
        <v>360</v>
      </c>
      <c r="D484" s="60">
        <v>9856</v>
      </c>
      <c r="E484" s="153">
        <v>73450</v>
      </c>
      <c r="F484" s="147">
        <f>[1]штукатурные!S54</f>
        <v>17.965876099807996</v>
      </c>
      <c r="G484" s="62">
        <f t="shared" si="16"/>
        <v>73432.034123900186</v>
      </c>
      <c r="H484" s="134">
        <f t="shared" si="17"/>
        <v>17.965876099807996</v>
      </c>
      <c r="I484" s="64"/>
    </row>
    <row r="485" spans="1:9" ht="15" customHeight="1" x14ac:dyDescent="0.25">
      <c r="A485" s="58" t="s">
        <v>586</v>
      </c>
      <c r="B485" s="70" t="s">
        <v>578</v>
      </c>
      <c r="C485" s="67" t="s">
        <v>360</v>
      </c>
      <c r="D485" s="60">
        <v>8449</v>
      </c>
      <c r="E485" s="153">
        <v>62500</v>
      </c>
      <c r="F485" s="147">
        <f>[1]штукатурные!S55</f>
        <v>13.527997643680003</v>
      </c>
      <c r="G485" s="62">
        <f t="shared" si="16"/>
        <v>62486.47200235632</v>
      </c>
      <c r="H485" s="134">
        <f t="shared" si="17"/>
        <v>13.527997643680003</v>
      </c>
      <c r="I485" s="64"/>
    </row>
    <row r="486" spans="1:9" ht="15" customHeight="1" x14ac:dyDescent="0.25">
      <c r="A486" s="87" t="s">
        <v>587</v>
      </c>
      <c r="B486" s="78" t="s">
        <v>588</v>
      </c>
      <c r="C486" s="52"/>
      <c r="D486" s="60"/>
      <c r="E486" s="153"/>
      <c r="F486" s="147"/>
      <c r="G486" s="62"/>
      <c r="H486" s="134"/>
      <c r="I486" s="64"/>
    </row>
    <row r="487" spans="1:9" ht="15" customHeight="1" x14ac:dyDescent="0.25">
      <c r="A487" s="58" t="s">
        <v>448</v>
      </c>
      <c r="B487" s="70" t="s">
        <v>582</v>
      </c>
      <c r="C487" s="67" t="s">
        <v>360</v>
      </c>
      <c r="D487" s="60">
        <v>13306</v>
      </c>
      <c r="E487" s="153">
        <v>88550</v>
      </c>
      <c r="F487" s="147">
        <f>[1]штукатурные!S57</f>
        <v>21.673764104928001</v>
      </c>
      <c r="G487" s="62">
        <f t="shared" si="16"/>
        <v>88528.326235895074</v>
      </c>
      <c r="H487" s="134">
        <f t="shared" si="17"/>
        <v>21.673764104928001</v>
      </c>
      <c r="I487" s="64"/>
    </row>
    <row r="488" spans="1:9" ht="15" customHeight="1" x14ac:dyDescent="0.25">
      <c r="A488" s="58" t="s">
        <v>450</v>
      </c>
      <c r="B488" s="70" t="s">
        <v>578</v>
      </c>
      <c r="C488" s="67" t="s">
        <v>360</v>
      </c>
      <c r="D488" s="60">
        <v>9525</v>
      </c>
      <c r="E488" s="153">
        <v>62400</v>
      </c>
      <c r="F488" s="147">
        <f>[1]штукатурные!S58</f>
        <v>15.260276571072001</v>
      </c>
      <c r="G488" s="62">
        <f t="shared" si="16"/>
        <v>62384.739723428931</v>
      </c>
      <c r="H488" s="134">
        <f t="shared" si="17"/>
        <v>15.260276571072001</v>
      </c>
      <c r="I488" s="64"/>
    </row>
    <row r="489" spans="1:9" ht="15" customHeight="1" x14ac:dyDescent="0.25">
      <c r="A489" s="58" t="s">
        <v>144</v>
      </c>
      <c r="B489" s="78" t="s">
        <v>589</v>
      </c>
      <c r="C489" s="67" t="s">
        <v>360</v>
      </c>
      <c r="D489" s="60">
        <v>2075</v>
      </c>
      <c r="E489" s="153">
        <v>13600</v>
      </c>
      <c r="F489" s="147">
        <f>[1]штукатурные!S59</f>
        <v>3.3139249045760009</v>
      </c>
      <c r="G489" s="62">
        <f t="shared" si="16"/>
        <v>13596.686075095424</v>
      </c>
      <c r="H489" s="134">
        <f t="shared" si="17"/>
        <v>3.3139249045760009</v>
      </c>
      <c r="I489" s="64"/>
    </row>
    <row r="490" spans="1:9" ht="15" customHeight="1" x14ac:dyDescent="0.25">
      <c r="A490" s="58" t="s">
        <v>453</v>
      </c>
      <c r="B490" s="78" t="s">
        <v>590</v>
      </c>
      <c r="C490" s="67" t="s">
        <v>591</v>
      </c>
      <c r="D490" s="60">
        <v>2597</v>
      </c>
      <c r="E490" s="153">
        <v>18600</v>
      </c>
      <c r="F490" s="147">
        <f>[1]штукатурные!S60</f>
        <v>4.5595435312959998</v>
      </c>
      <c r="G490" s="62">
        <f t="shared" si="16"/>
        <v>18595.440456468703</v>
      </c>
      <c r="H490" s="134">
        <f t="shared" si="17"/>
        <v>4.5595435312959998</v>
      </c>
      <c r="I490" s="64"/>
    </row>
    <row r="491" spans="1:9" ht="15" customHeight="1" x14ac:dyDescent="0.25">
      <c r="A491" s="58" t="s">
        <v>147</v>
      </c>
      <c r="B491" s="78" t="s">
        <v>592</v>
      </c>
      <c r="C491" s="52" t="s">
        <v>593</v>
      </c>
      <c r="D491" s="60">
        <v>615</v>
      </c>
      <c r="E491" s="153">
        <v>4200</v>
      </c>
      <c r="F491" s="147">
        <f>[1]штукатурные!S61</f>
        <v>1.118159976544</v>
      </c>
      <c r="G491" s="62">
        <f t="shared" si="16"/>
        <v>4198.8818400234559</v>
      </c>
      <c r="H491" s="134">
        <f t="shared" si="17"/>
        <v>1.118159976544</v>
      </c>
      <c r="I491" s="64"/>
    </row>
    <row r="492" spans="1:9" ht="15" customHeight="1" x14ac:dyDescent="0.25">
      <c r="A492" s="58" t="s">
        <v>458</v>
      </c>
      <c r="B492" s="78" t="s">
        <v>594</v>
      </c>
      <c r="C492" s="52" t="s">
        <v>311</v>
      </c>
      <c r="D492" s="60">
        <v>538</v>
      </c>
      <c r="E492" s="153">
        <v>3500</v>
      </c>
      <c r="F492" s="147">
        <f>[1]штукатурные!S62</f>
        <v>0.85165552617600015</v>
      </c>
      <c r="G492" s="62">
        <f t="shared" si="16"/>
        <v>3499.1483444738242</v>
      </c>
      <c r="H492" s="134">
        <f t="shared" si="17"/>
        <v>0.85165552617600015</v>
      </c>
      <c r="I492" s="64"/>
    </row>
    <row r="493" spans="1:9" ht="15" customHeight="1" x14ac:dyDescent="0.25">
      <c r="A493" s="58" t="s">
        <v>150</v>
      </c>
      <c r="B493" s="78" t="s">
        <v>595</v>
      </c>
      <c r="C493" s="67" t="s">
        <v>360</v>
      </c>
      <c r="D493" s="60">
        <v>18956</v>
      </c>
      <c r="E493" s="153">
        <v>135900</v>
      </c>
      <c r="F493" s="147">
        <f>[1]штукатурные!S63</f>
        <v>33.226152670880012</v>
      </c>
      <c r="G493" s="62">
        <f t="shared" si="16"/>
        <v>135866.77384732911</v>
      </c>
      <c r="H493" s="134">
        <f t="shared" si="17"/>
        <v>33.226152670880012</v>
      </c>
      <c r="I493" s="64"/>
    </row>
    <row r="494" spans="1:9" ht="15" customHeight="1" x14ac:dyDescent="0.25">
      <c r="A494" s="58" t="s">
        <v>469</v>
      </c>
      <c r="B494" s="78" t="s">
        <v>596</v>
      </c>
      <c r="C494" s="67" t="s">
        <v>360</v>
      </c>
      <c r="D494" s="60">
        <v>15362</v>
      </c>
      <c r="E494" s="153">
        <v>100650</v>
      </c>
      <c r="F494" s="147">
        <f>[1]штукатурные!S64</f>
        <v>24.622693784000003</v>
      </c>
      <c r="G494" s="62">
        <f t="shared" si="16"/>
        <v>100625.377306216</v>
      </c>
      <c r="H494" s="134">
        <f t="shared" si="17"/>
        <v>24.622693784000003</v>
      </c>
      <c r="I494" s="64"/>
    </row>
    <row r="495" spans="1:9" ht="15" customHeight="1" x14ac:dyDescent="0.25">
      <c r="A495" s="58" t="s">
        <v>153</v>
      </c>
      <c r="B495" s="78" t="s">
        <v>597</v>
      </c>
      <c r="C495" s="67" t="s">
        <v>360</v>
      </c>
      <c r="D495" s="60">
        <v>1823</v>
      </c>
      <c r="E495" s="153">
        <v>11950</v>
      </c>
      <c r="F495" s="147">
        <f>[1]штукатурные!S65</f>
        <v>3.0734915417439996</v>
      </c>
      <c r="G495" s="62">
        <f t="shared" si="16"/>
        <v>11946.926508458257</v>
      </c>
      <c r="H495" s="134">
        <f t="shared" si="17"/>
        <v>3.0734915417439996</v>
      </c>
      <c r="I495" s="86"/>
    </row>
    <row r="496" spans="1:9" ht="15" customHeight="1" x14ac:dyDescent="0.25">
      <c r="A496" s="58" t="s">
        <v>476</v>
      </c>
      <c r="B496" s="78" t="s">
        <v>598</v>
      </c>
      <c r="C496" s="67" t="s">
        <v>360</v>
      </c>
      <c r="D496" s="60">
        <v>1798</v>
      </c>
      <c r="E496" s="153">
        <v>11600</v>
      </c>
      <c r="F496" s="147">
        <f>[1]штукатурные!S66</f>
        <v>2.9674691190975997</v>
      </c>
      <c r="G496" s="62">
        <f t="shared" si="16"/>
        <v>11597.032530880902</v>
      </c>
      <c r="H496" s="134">
        <f t="shared" si="17"/>
        <v>2.9674691190975997</v>
      </c>
      <c r="I496" s="86"/>
    </row>
    <row r="497" spans="1:9" ht="15" customHeight="1" x14ac:dyDescent="0.25">
      <c r="A497" s="58" t="s">
        <v>156</v>
      </c>
      <c r="B497" s="175" t="s">
        <v>599</v>
      </c>
      <c r="C497" s="67" t="s">
        <v>360</v>
      </c>
      <c r="D497" s="60">
        <v>555</v>
      </c>
      <c r="E497" s="153">
        <v>3800</v>
      </c>
      <c r="F497" s="147">
        <f>[1]штукатурные!S67</f>
        <v>0.94261465380160003</v>
      </c>
      <c r="G497" s="62">
        <f t="shared" si="16"/>
        <v>3799.0573853461983</v>
      </c>
      <c r="H497" s="134">
        <f t="shared" si="17"/>
        <v>0.94261465380160003</v>
      </c>
      <c r="I497" s="64"/>
    </row>
    <row r="498" spans="1:9" ht="15" customHeight="1" x14ac:dyDescent="0.25">
      <c r="A498" s="58" t="s">
        <v>483</v>
      </c>
      <c r="B498" s="175" t="s">
        <v>600</v>
      </c>
      <c r="C498" s="67" t="s">
        <v>360</v>
      </c>
      <c r="D498" s="60">
        <v>3697</v>
      </c>
      <c r="E498" s="153">
        <v>24200</v>
      </c>
      <c r="F498" s="147">
        <f>[1]штукатурные!S68</f>
        <v>6.2240376310943999</v>
      </c>
      <c r="G498" s="62">
        <f t="shared" si="16"/>
        <v>24193.775962368905</v>
      </c>
      <c r="H498" s="134">
        <f t="shared" si="17"/>
        <v>6.2240376310943999</v>
      </c>
      <c r="I498" s="86"/>
    </row>
    <row r="499" spans="1:9" ht="15" customHeight="1" x14ac:dyDescent="0.25">
      <c r="A499" s="58" t="s">
        <v>160</v>
      </c>
      <c r="B499" s="175" t="s">
        <v>601</v>
      </c>
      <c r="C499" s="67" t="s">
        <v>360</v>
      </c>
      <c r="D499" s="60">
        <v>4285</v>
      </c>
      <c r="E499" s="153">
        <v>27600</v>
      </c>
      <c r="F499" s="147">
        <f>[1]штукатурные!S69</f>
        <v>7.1104546073183998</v>
      </c>
      <c r="G499" s="62">
        <f t="shared" si="16"/>
        <v>27592.889545392682</v>
      </c>
      <c r="H499" s="134">
        <f t="shared" si="17"/>
        <v>7.1104546073183998</v>
      </c>
      <c r="I499" s="86"/>
    </row>
    <row r="500" spans="1:9" ht="15" customHeight="1" x14ac:dyDescent="0.25">
      <c r="A500" s="58" t="s">
        <v>490</v>
      </c>
      <c r="B500" s="175" t="s">
        <v>602</v>
      </c>
      <c r="C500" s="184" t="s">
        <v>603</v>
      </c>
      <c r="D500" s="60">
        <v>530</v>
      </c>
      <c r="E500" s="153">
        <v>3400</v>
      </c>
      <c r="F500" s="147">
        <f>[1]штукатурные!S70</f>
        <v>0.88641697622400006</v>
      </c>
      <c r="G500" s="62">
        <f t="shared" si="16"/>
        <v>3399.1135830237758</v>
      </c>
      <c r="H500" s="134">
        <f t="shared" si="17"/>
        <v>0.88641697622400006</v>
      </c>
      <c r="I500" s="86"/>
    </row>
    <row r="501" spans="1:9" ht="15" customHeight="1" x14ac:dyDescent="0.25">
      <c r="A501" s="58" t="s">
        <v>494</v>
      </c>
      <c r="B501" s="175" t="s">
        <v>604</v>
      </c>
      <c r="C501" s="67" t="s">
        <v>360</v>
      </c>
      <c r="D501" s="60">
        <v>1110</v>
      </c>
      <c r="E501" s="153">
        <v>7550</v>
      </c>
      <c r="F501" s="147">
        <f>[1]штукатурные!S71</f>
        <v>2.0300686828032002</v>
      </c>
      <c r="G501" s="62">
        <f t="shared" si="16"/>
        <v>7547.9699313171968</v>
      </c>
      <c r="H501" s="134">
        <f t="shared" si="17"/>
        <v>2.0300686828032002</v>
      </c>
      <c r="I501" s="64"/>
    </row>
    <row r="502" spans="1:9" ht="15" customHeight="1" x14ac:dyDescent="0.25">
      <c r="A502" s="58" t="s">
        <v>500</v>
      </c>
      <c r="B502" s="175" t="s">
        <v>605</v>
      </c>
      <c r="C502" s="67" t="s">
        <v>360</v>
      </c>
      <c r="D502" s="60">
        <v>10755</v>
      </c>
      <c r="E502" s="153">
        <v>70450</v>
      </c>
      <c r="F502" s="147">
        <f>[1]штукатурные!S72</f>
        <v>17.2358856488</v>
      </c>
      <c r="G502" s="62">
        <f t="shared" si="16"/>
        <v>70432.764114351201</v>
      </c>
      <c r="H502" s="134">
        <f t="shared" si="17"/>
        <v>17.2358856488</v>
      </c>
      <c r="I502" s="64"/>
    </row>
    <row r="503" spans="1:9" ht="15" customHeight="1" x14ac:dyDescent="0.25">
      <c r="A503" s="58" t="s">
        <v>502</v>
      </c>
      <c r="B503" s="175" t="s">
        <v>606</v>
      </c>
      <c r="C503" s="67" t="s">
        <v>360</v>
      </c>
      <c r="D503" s="60">
        <v>4915</v>
      </c>
      <c r="E503" s="153">
        <v>32200</v>
      </c>
      <c r="F503" s="147">
        <f>[1]штукатурные!S73</f>
        <v>7.8734684358720006</v>
      </c>
      <c r="G503" s="62">
        <f t="shared" si="16"/>
        <v>32192.126531564129</v>
      </c>
      <c r="H503" s="134">
        <f t="shared" si="17"/>
        <v>7.8734684358720006</v>
      </c>
      <c r="I503" s="64"/>
    </row>
    <row r="504" spans="1:9" ht="15" customHeight="1" x14ac:dyDescent="0.25">
      <c r="A504" s="58" t="s">
        <v>506</v>
      </c>
      <c r="B504" s="175" t="s">
        <v>607</v>
      </c>
      <c r="C504" s="67" t="s">
        <v>360</v>
      </c>
      <c r="D504" s="60">
        <v>10881</v>
      </c>
      <c r="E504" s="153">
        <v>73450</v>
      </c>
      <c r="F504" s="147">
        <f>[1]штукатурные!S74</f>
        <v>17.965876099807996</v>
      </c>
      <c r="G504" s="62">
        <f t="shared" si="16"/>
        <v>73432.034123900186</v>
      </c>
      <c r="H504" s="134">
        <f t="shared" si="17"/>
        <v>17.965876099807996</v>
      </c>
      <c r="I504" s="64"/>
    </row>
    <row r="505" spans="1:9" ht="15" customHeight="1" x14ac:dyDescent="0.25">
      <c r="A505" s="58" t="s">
        <v>179</v>
      </c>
      <c r="B505" s="175" t="s">
        <v>608</v>
      </c>
      <c r="C505" s="67" t="s">
        <v>360</v>
      </c>
      <c r="D505" s="60">
        <v>718</v>
      </c>
      <c r="E505" s="153">
        <v>5050</v>
      </c>
      <c r="F505" s="147">
        <f>[1]штукатурные!S75</f>
        <v>1.3533791218688001</v>
      </c>
      <c r="G505" s="62">
        <f t="shared" si="16"/>
        <v>5048.6466208781312</v>
      </c>
      <c r="H505" s="134">
        <f t="shared" si="17"/>
        <v>1.3533791218688001</v>
      </c>
      <c r="I505" s="64"/>
    </row>
    <row r="506" spans="1:9" ht="15" customHeight="1" x14ac:dyDescent="0.25">
      <c r="A506" s="58" t="s">
        <v>513</v>
      </c>
      <c r="B506" s="183" t="s">
        <v>609</v>
      </c>
      <c r="C506" s="67" t="s">
        <v>360</v>
      </c>
      <c r="D506" s="60">
        <v>8268</v>
      </c>
      <c r="E506" s="154">
        <v>58900</v>
      </c>
      <c r="F506" s="147">
        <f>[1]штукатурные!S76</f>
        <v>14.408621044896</v>
      </c>
      <c r="G506" s="62">
        <f t="shared" si="16"/>
        <v>58885.591378955105</v>
      </c>
      <c r="H506" s="134">
        <f t="shared" si="17"/>
        <v>14.408621044896</v>
      </c>
      <c r="I506" s="64"/>
    </row>
    <row r="507" spans="1:9" ht="15" customHeight="1" x14ac:dyDescent="0.25">
      <c r="A507" s="58" t="s">
        <v>517</v>
      </c>
      <c r="B507" s="183" t="s">
        <v>610</v>
      </c>
      <c r="C507" s="67" t="s">
        <v>360</v>
      </c>
      <c r="D507" s="60">
        <v>8480</v>
      </c>
      <c r="E507" s="154">
        <v>60400</v>
      </c>
      <c r="F507" s="147">
        <f>[1]штукатурные!S77</f>
        <v>14.773616270399998</v>
      </c>
      <c r="G507" s="62">
        <f t="shared" si="16"/>
        <v>60385.226383729598</v>
      </c>
      <c r="H507" s="134">
        <f t="shared" si="17"/>
        <v>14.773616270399998</v>
      </c>
      <c r="I507" s="64"/>
    </row>
    <row r="508" spans="1:9" ht="15" customHeight="1" x14ac:dyDescent="0.25">
      <c r="A508" s="58" t="s">
        <v>521</v>
      </c>
      <c r="B508" s="183" t="s">
        <v>611</v>
      </c>
      <c r="C508" s="67" t="s">
        <v>360</v>
      </c>
      <c r="D508" s="60">
        <v>7561</v>
      </c>
      <c r="E508" s="154">
        <v>53850</v>
      </c>
      <c r="F508" s="147">
        <f>[1]штукатурные!S78</f>
        <v>13.163002418176001</v>
      </c>
      <c r="G508" s="62">
        <f t="shared" si="16"/>
        <v>53836.83699758182</v>
      </c>
      <c r="H508" s="134">
        <f t="shared" si="17"/>
        <v>13.163002418176001</v>
      </c>
      <c r="I508" s="64"/>
    </row>
    <row r="509" spans="1:9" ht="13.5" customHeight="1" x14ac:dyDescent="0.25">
      <c r="A509" s="58" t="s">
        <v>188</v>
      </c>
      <c r="B509" s="183" t="s">
        <v>612</v>
      </c>
      <c r="C509" s="67" t="s">
        <v>360</v>
      </c>
      <c r="D509" s="60">
        <v>8905</v>
      </c>
      <c r="E509" s="154">
        <v>63400</v>
      </c>
      <c r="F509" s="147">
        <f>[1]штукатурные!S79</f>
        <v>15.503606721408001</v>
      </c>
      <c r="G509" s="62">
        <f>E509-F509</f>
        <v>63384.49639327859</v>
      </c>
      <c r="H509" s="134">
        <f>F509</f>
        <v>15.503606721408001</v>
      </c>
      <c r="I509" s="64"/>
    </row>
    <row r="510" spans="1:9" ht="12.75" customHeight="1" x14ac:dyDescent="0.25">
      <c r="A510" s="185" t="s">
        <v>526</v>
      </c>
      <c r="B510" s="186" t="s">
        <v>613</v>
      </c>
      <c r="C510" s="41" t="s">
        <v>360</v>
      </c>
      <c r="D510" s="60">
        <v>12156</v>
      </c>
      <c r="E510" s="187">
        <v>86550</v>
      </c>
      <c r="F510" s="147">
        <f>[1]штукатурные!S80</f>
        <v>21.158135929216002</v>
      </c>
      <c r="G510" s="62">
        <f>E510-F510</f>
        <v>86528.841864070782</v>
      </c>
      <c r="H510" s="134">
        <f>F510</f>
        <v>21.158135929216002</v>
      </c>
      <c r="I510" s="64"/>
    </row>
    <row r="511" spans="1:9" ht="14.25" customHeight="1" thickBot="1" x14ac:dyDescent="0.3">
      <c r="A511" s="58" t="s">
        <v>530</v>
      </c>
      <c r="B511" s="183" t="s">
        <v>614</v>
      </c>
      <c r="C511" s="67" t="s">
        <v>360</v>
      </c>
      <c r="D511" s="60">
        <v>14699</v>
      </c>
      <c r="E511" s="155">
        <v>104700</v>
      </c>
      <c r="F511" s="147">
        <f>[1]штукатурные!S81</f>
        <v>25.596014385343999</v>
      </c>
      <c r="G511" s="62">
        <f>E511-F511</f>
        <v>104674.40398561466</v>
      </c>
      <c r="H511" s="134">
        <f>F511</f>
        <v>25.596014385343999</v>
      </c>
      <c r="I511" s="64"/>
    </row>
    <row r="512" spans="1:9" ht="20.25" thickBot="1" x14ac:dyDescent="0.3">
      <c r="A512" s="143" t="s">
        <v>615</v>
      </c>
      <c r="B512" s="144"/>
      <c r="C512" s="144"/>
      <c r="D512" s="144"/>
      <c r="E512" s="144"/>
      <c r="F512" s="144"/>
      <c r="G512" s="144"/>
      <c r="H512" s="145"/>
      <c r="I512" s="122"/>
    </row>
    <row r="513" spans="1:9" ht="12.75" customHeight="1" x14ac:dyDescent="0.25">
      <c r="A513" s="35" t="s">
        <v>7</v>
      </c>
      <c r="B513" s="35" t="s">
        <v>8</v>
      </c>
      <c r="C513" s="36" t="s">
        <v>9</v>
      </c>
      <c r="D513" s="31" t="s">
        <v>358</v>
      </c>
      <c r="E513" s="123" t="str">
        <f>E33</f>
        <v>Отпускная цена (тариф), руб                                           без НДС                                            (с 1 мая 2015 г.)</v>
      </c>
      <c r="F513" s="124" t="str">
        <f>F33</f>
        <v>Цена преприятия (обоснование - февраль), руб.</v>
      </c>
      <c r="G513" s="124" t="str">
        <f>G33</f>
        <v>Отклонение</v>
      </c>
      <c r="H513" s="124" t="s">
        <v>14</v>
      </c>
      <c r="I513" s="122"/>
    </row>
    <row r="514" spans="1:9" ht="37.5" customHeight="1" x14ac:dyDescent="0.25">
      <c r="A514" s="125"/>
      <c r="B514" s="125"/>
      <c r="C514" s="126"/>
      <c r="D514" s="36"/>
      <c r="E514" s="37"/>
      <c r="F514" s="127"/>
      <c r="G514" s="127"/>
      <c r="H514" s="127"/>
      <c r="I514" s="122"/>
    </row>
    <row r="515" spans="1:9" ht="11.25" customHeight="1" x14ac:dyDescent="0.25">
      <c r="A515" s="67">
        <v>1</v>
      </c>
      <c r="B515" s="67">
        <v>2</v>
      </c>
      <c r="C515" s="67">
        <v>3</v>
      </c>
      <c r="D515" s="188">
        <v>4</v>
      </c>
      <c r="E515" s="146">
        <v>4</v>
      </c>
      <c r="F515" s="130">
        <v>5</v>
      </c>
      <c r="G515" s="130">
        <v>6</v>
      </c>
      <c r="H515" s="132">
        <v>7</v>
      </c>
      <c r="I515" s="189"/>
    </row>
    <row r="516" spans="1:9" ht="15" customHeight="1" x14ac:dyDescent="0.25">
      <c r="A516" s="50">
        <v>1</v>
      </c>
      <c r="B516" s="51" t="s">
        <v>616</v>
      </c>
      <c r="C516" s="52" t="s">
        <v>617</v>
      </c>
      <c r="D516" s="60">
        <v>12745</v>
      </c>
      <c r="E516" s="153">
        <v>86050</v>
      </c>
      <c r="F516" s="147">
        <f>[1]облицовочные!S16</f>
        <v>21.030677279040003</v>
      </c>
      <c r="G516" s="62">
        <f>E516-F516</f>
        <v>86028.969322720965</v>
      </c>
      <c r="H516" s="134">
        <f>F516</f>
        <v>21.030677279040003</v>
      </c>
      <c r="I516" s="64"/>
    </row>
    <row r="517" spans="1:9" ht="29.25" customHeight="1" x14ac:dyDescent="0.25">
      <c r="A517" s="87" t="s">
        <v>618</v>
      </c>
      <c r="B517" s="89" t="s">
        <v>619</v>
      </c>
      <c r="C517" s="52" t="s">
        <v>617</v>
      </c>
      <c r="D517" s="60">
        <v>16173</v>
      </c>
      <c r="E517" s="153">
        <v>109200</v>
      </c>
      <c r="F517" s="147">
        <f>[1]облицовочные!S17</f>
        <v>26.708380786879992</v>
      </c>
      <c r="G517" s="62">
        <f t="shared" ref="G517:G543" si="18">E517-F517</f>
        <v>109173.29161921312</v>
      </c>
      <c r="H517" s="134">
        <f t="shared" ref="H517:H543" si="19">F517</f>
        <v>26.708380786879992</v>
      </c>
      <c r="I517" s="64"/>
    </row>
    <row r="518" spans="1:9" ht="14.25" customHeight="1" x14ac:dyDescent="0.25">
      <c r="A518" s="65">
        <v>3</v>
      </c>
      <c r="B518" s="89" t="s">
        <v>620</v>
      </c>
      <c r="C518" s="52"/>
      <c r="D518" s="60"/>
      <c r="E518" s="153"/>
      <c r="F518" s="147"/>
      <c r="G518" s="62"/>
      <c r="H518" s="134"/>
      <c r="I518" s="64"/>
    </row>
    <row r="519" spans="1:9" ht="12.95" customHeight="1" x14ac:dyDescent="0.25">
      <c r="A519" s="58" t="s">
        <v>390</v>
      </c>
      <c r="B519" s="70" t="s">
        <v>621</v>
      </c>
      <c r="C519" s="67" t="s">
        <v>617</v>
      </c>
      <c r="D519" s="60">
        <v>5589</v>
      </c>
      <c r="E519" s="153">
        <v>37750</v>
      </c>
      <c r="F519" s="147">
        <f>[1]облицовочные!S19</f>
        <v>9.2407521377599995</v>
      </c>
      <c r="G519" s="62">
        <f t="shared" si="18"/>
        <v>37740.759247862239</v>
      </c>
      <c r="H519" s="134">
        <f t="shared" si="19"/>
        <v>9.2407521377599995</v>
      </c>
      <c r="I519" s="64"/>
    </row>
    <row r="520" spans="1:9" ht="12.95" customHeight="1" x14ac:dyDescent="0.25">
      <c r="A520" s="58" t="s">
        <v>392</v>
      </c>
      <c r="B520" s="70" t="s">
        <v>622</v>
      </c>
      <c r="C520" s="67" t="s">
        <v>617</v>
      </c>
      <c r="D520" s="60">
        <v>1864</v>
      </c>
      <c r="E520" s="153">
        <v>12600</v>
      </c>
      <c r="F520" s="147">
        <f>[1]облицовочные!S20</f>
        <v>3.0705947542400001</v>
      </c>
      <c r="G520" s="62">
        <f t="shared" si="18"/>
        <v>12596.929405245761</v>
      </c>
      <c r="H520" s="134">
        <f t="shared" si="19"/>
        <v>3.0705947542400001</v>
      </c>
      <c r="I520" s="64"/>
    </row>
    <row r="521" spans="1:9" ht="15" customHeight="1" x14ac:dyDescent="0.25">
      <c r="A521" s="58" t="s">
        <v>303</v>
      </c>
      <c r="B521" s="89" t="s">
        <v>623</v>
      </c>
      <c r="C521" s="52" t="s">
        <v>311</v>
      </c>
      <c r="D521" s="60">
        <v>1268</v>
      </c>
      <c r="E521" s="153">
        <v>8550</v>
      </c>
      <c r="F521" s="147">
        <f>[1]облицовочные!S21</f>
        <v>2.0856870028799999</v>
      </c>
      <c r="G521" s="62">
        <f t="shared" si="18"/>
        <v>8547.9143129971199</v>
      </c>
      <c r="H521" s="134">
        <f t="shared" si="19"/>
        <v>2.0856870028799999</v>
      </c>
      <c r="I521" s="64"/>
    </row>
    <row r="522" spans="1:9" ht="15" customHeight="1" x14ac:dyDescent="0.25">
      <c r="A522" s="72">
        <v>5</v>
      </c>
      <c r="B522" s="89" t="s">
        <v>624</v>
      </c>
      <c r="C522" s="52" t="s">
        <v>311</v>
      </c>
      <c r="D522" s="60">
        <v>1417</v>
      </c>
      <c r="E522" s="153">
        <v>9550</v>
      </c>
      <c r="F522" s="147">
        <f>[1]облицовочные!S22</f>
        <v>2.3463978782400003</v>
      </c>
      <c r="G522" s="62">
        <f t="shared" si="18"/>
        <v>9547.6536021217598</v>
      </c>
      <c r="H522" s="134">
        <f t="shared" si="19"/>
        <v>2.3463978782400003</v>
      </c>
      <c r="I522" s="64"/>
    </row>
    <row r="523" spans="1:9" ht="14.25" customHeight="1" x14ac:dyDescent="0.25">
      <c r="A523" s="58" t="s">
        <v>399</v>
      </c>
      <c r="B523" s="78" t="s">
        <v>625</v>
      </c>
      <c r="C523" s="52" t="s">
        <v>626</v>
      </c>
      <c r="D523" s="60">
        <v>1639</v>
      </c>
      <c r="E523" s="153">
        <v>11050</v>
      </c>
      <c r="F523" s="147">
        <f>[1]облицовочные!S23</f>
        <v>2.6940123787200001</v>
      </c>
      <c r="G523" s="62">
        <f t="shared" si="18"/>
        <v>11047.305987621279</v>
      </c>
      <c r="H523" s="134">
        <f t="shared" si="19"/>
        <v>2.6940123787200001</v>
      </c>
      <c r="I523" s="64"/>
    </row>
    <row r="524" spans="1:9" ht="12.75" customHeight="1" x14ac:dyDescent="0.25">
      <c r="A524" s="87" t="s">
        <v>314</v>
      </c>
      <c r="B524" s="78" t="s">
        <v>627</v>
      </c>
      <c r="C524" s="52"/>
      <c r="D524" s="60"/>
      <c r="E524" s="153"/>
      <c r="F524" s="147"/>
      <c r="G524" s="62"/>
      <c r="H524" s="134"/>
      <c r="I524" s="64"/>
    </row>
    <row r="525" spans="1:9" ht="12.95" customHeight="1" x14ac:dyDescent="0.25">
      <c r="A525" s="58" t="s">
        <v>55</v>
      </c>
      <c r="B525" s="190" t="s">
        <v>628</v>
      </c>
      <c r="C525" s="52" t="s">
        <v>105</v>
      </c>
      <c r="D525" s="60">
        <v>1435</v>
      </c>
      <c r="E525" s="153">
        <v>10100</v>
      </c>
      <c r="F525" s="147">
        <f>[1]облицовочные!S25</f>
        <v>2.6940123787200001</v>
      </c>
      <c r="G525" s="62">
        <f t="shared" si="18"/>
        <v>10097.305987621279</v>
      </c>
      <c r="H525" s="134">
        <f t="shared" si="19"/>
        <v>2.6940123787200001</v>
      </c>
      <c r="I525" s="64"/>
    </row>
    <row r="526" spans="1:9" ht="12.95" customHeight="1" x14ac:dyDescent="0.25">
      <c r="A526" s="58" t="s">
        <v>56</v>
      </c>
      <c r="B526" s="190" t="s">
        <v>629</v>
      </c>
      <c r="C526" s="52" t="s">
        <v>105</v>
      </c>
      <c r="D526" s="60">
        <v>1076</v>
      </c>
      <c r="E526" s="153">
        <v>7550</v>
      </c>
      <c r="F526" s="147">
        <f>[1]облицовочные!S26</f>
        <v>2.0277512527999999</v>
      </c>
      <c r="G526" s="62">
        <f t="shared" si="18"/>
        <v>7547.9722487472</v>
      </c>
      <c r="H526" s="134">
        <f t="shared" si="19"/>
        <v>2.0277512527999999</v>
      </c>
      <c r="I526" s="64"/>
    </row>
    <row r="527" spans="1:9" ht="15" customHeight="1" x14ac:dyDescent="0.25">
      <c r="A527" s="87" t="s">
        <v>316</v>
      </c>
      <c r="B527" s="78" t="s">
        <v>630</v>
      </c>
      <c r="C527" s="52"/>
      <c r="D527" s="60"/>
      <c r="E527" s="153"/>
      <c r="F527" s="147"/>
      <c r="G527" s="62"/>
      <c r="H527" s="134"/>
      <c r="I527" s="64"/>
    </row>
    <row r="528" spans="1:9" ht="12.95" customHeight="1" x14ac:dyDescent="0.25">
      <c r="A528" s="58" t="s">
        <v>59</v>
      </c>
      <c r="B528" s="70" t="s">
        <v>628</v>
      </c>
      <c r="C528" s="52" t="s">
        <v>105</v>
      </c>
      <c r="D528" s="60">
        <v>2511</v>
      </c>
      <c r="E528" s="153">
        <v>17650</v>
      </c>
      <c r="F528" s="147">
        <f>[1]облицовочные!S28</f>
        <v>4.7507315065600002</v>
      </c>
      <c r="G528" s="62">
        <f t="shared" si="18"/>
        <v>17645.24926849344</v>
      </c>
      <c r="H528" s="134">
        <f t="shared" si="19"/>
        <v>4.7507315065600002</v>
      </c>
      <c r="I528" s="64"/>
    </row>
    <row r="529" spans="1:9" ht="12.95" customHeight="1" x14ac:dyDescent="0.25">
      <c r="A529" s="58" t="s">
        <v>62</v>
      </c>
      <c r="B529" s="70" t="s">
        <v>629</v>
      </c>
      <c r="C529" s="52" t="s">
        <v>105</v>
      </c>
      <c r="D529" s="60">
        <v>1914</v>
      </c>
      <c r="E529" s="153">
        <v>13450</v>
      </c>
      <c r="F529" s="147">
        <f>[1]облицовочные!S29</f>
        <v>3.6209843800000008</v>
      </c>
      <c r="G529" s="62">
        <f t="shared" si="18"/>
        <v>13446.379015619999</v>
      </c>
      <c r="H529" s="134">
        <f t="shared" si="19"/>
        <v>3.6209843800000008</v>
      </c>
      <c r="I529" s="64"/>
    </row>
    <row r="530" spans="1:9" ht="15" customHeight="1" x14ac:dyDescent="0.25">
      <c r="A530" s="87" t="s">
        <v>369</v>
      </c>
      <c r="B530" s="78" t="s">
        <v>631</v>
      </c>
      <c r="C530" s="52" t="s">
        <v>632</v>
      </c>
      <c r="D530" s="60">
        <v>1495</v>
      </c>
      <c r="E530" s="153">
        <v>10500</v>
      </c>
      <c r="F530" s="147">
        <f>[1]облицовочные!S30</f>
        <v>2.8243678164000001</v>
      </c>
      <c r="G530" s="62">
        <f t="shared" si="18"/>
        <v>10497.1756321836</v>
      </c>
      <c r="H530" s="134">
        <f t="shared" si="19"/>
        <v>2.8243678164000001</v>
      </c>
      <c r="I530" s="64"/>
    </row>
    <row r="531" spans="1:9" ht="15" customHeight="1" x14ac:dyDescent="0.25">
      <c r="A531" s="87" t="s">
        <v>319</v>
      </c>
      <c r="B531" s="66" t="s">
        <v>633</v>
      </c>
      <c r="C531" s="67" t="s">
        <v>617</v>
      </c>
      <c r="D531" s="60">
        <v>1315</v>
      </c>
      <c r="E531" s="153">
        <v>9250</v>
      </c>
      <c r="F531" s="147">
        <f>[1]облицовочные!S31</f>
        <v>2.4622693784000003</v>
      </c>
      <c r="G531" s="62">
        <f t="shared" si="18"/>
        <v>9247.5377306215996</v>
      </c>
      <c r="H531" s="134">
        <f t="shared" si="19"/>
        <v>2.4622693784000003</v>
      </c>
      <c r="I531" s="64"/>
    </row>
    <row r="532" spans="1:9" ht="15" customHeight="1" x14ac:dyDescent="0.25">
      <c r="A532" s="87" t="s">
        <v>322</v>
      </c>
      <c r="B532" s="139" t="s">
        <v>634</v>
      </c>
      <c r="C532" s="67"/>
      <c r="D532" s="60"/>
      <c r="E532" s="153"/>
      <c r="F532" s="147"/>
      <c r="G532" s="62"/>
      <c r="H532" s="134"/>
      <c r="I532" s="64"/>
    </row>
    <row r="533" spans="1:9" ht="12.95" customHeight="1" x14ac:dyDescent="0.25">
      <c r="A533" s="58" t="s">
        <v>375</v>
      </c>
      <c r="B533" s="70" t="s">
        <v>635</v>
      </c>
      <c r="C533" s="67" t="s">
        <v>617</v>
      </c>
      <c r="D533" s="60">
        <v>1794</v>
      </c>
      <c r="E533" s="153">
        <v>12600</v>
      </c>
      <c r="F533" s="147">
        <f>[1]облицовочные!S33</f>
        <v>3.3892413796800001</v>
      </c>
      <c r="G533" s="62">
        <f t="shared" si="18"/>
        <v>12596.61075862032</v>
      </c>
      <c r="H533" s="134">
        <f t="shared" si="19"/>
        <v>3.3892413796800001</v>
      </c>
      <c r="I533" s="64"/>
    </row>
    <row r="534" spans="1:9" ht="12.95" customHeight="1" x14ac:dyDescent="0.25">
      <c r="A534" s="58" t="s">
        <v>636</v>
      </c>
      <c r="B534" s="70" t="s">
        <v>637</v>
      </c>
      <c r="C534" s="67" t="s">
        <v>617</v>
      </c>
      <c r="D534" s="60">
        <v>3467</v>
      </c>
      <c r="E534" s="153">
        <v>24400</v>
      </c>
      <c r="F534" s="147">
        <f>[1]облицовочные!S34</f>
        <v>6.5177718840000001</v>
      </c>
      <c r="G534" s="62">
        <f t="shared" si="18"/>
        <v>24393.482228116001</v>
      </c>
      <c r="H534" s="134">
        <f t="shared" si="19"/>
        <v>6.5177718840000001</v>
      </c>
      <c r="I534" s="64"/>
    </row>
    <row r="535" spans="1:9" ht="15" customHeight="1" x14ac:dyDescent="0.25">
      <c r="A535" s="58" t="s">
        <v>324</v>
      </c>
      <c r="B535" s="78" t="s">
        <v>638</v>
      </c>
      <c r="C535" s="67" t="s">
        <v>617</v>
      </c>
      <c r="D535" s="60">
        <v>1554</v>
      </c>
      <c r="E535" s="153">
        <v>10950</v>
      </c>
      <c r="F535" s="147">
        <f>[1]облицовочные!S35</f>
        <v>2.9547232540799997</v>
      </c>
      <c r="G535" s="62">
        <f t="shared" si="18"/>
        <v>10947.045276745919</v>
      </c>
      <c r="H535" s="134">
        <f t="shared" si="19"/>
        <v>2.9547232540799997</v>
      </c>
      <c r="I535" s="64"/>
    </row>
    <row r="536" spans="1:9" ht="15" customHeight="1" x14ac:dyDescent="0.25">
      <c r="A536" s="58" t="s">
        <v>326</v>
      </c>
      <c r="B536" s="78" t="s">
        <v>639</v>
      </c>
      <c r="C536" s="67" t="s">
        <v>617</v>
      </c>
      <c r="D536" s="60">
        <v>10582</v>
      </c>
      <c r="E536" s="153">
        <v>71450</v>
      </c>
      <c r="F536" s="147">
        <f>[1]облицовочные!S36</f>
        <v>17.467628649120002</v>
      </c>
      <c r="G536" s="62">
        <f t="shared" si="18"/>
        <v>71432.532371350884</v>
      </c>
      <c r="H536" s="134">
        <f t="shared" si="19"/>
        <v>17.467628649120002</v>
      </c>
      <c r="I536" s="64"/>
    </row>
    <row r="537" spans="1:9" ht="15" customHeight="1" x14ac:dyDescent="0.25">
      <c r="A537" s="58" t="s">
        <v>329</v>
      </c>
      <c r="B537" s="139" t="s">
        <v>640</v>
      </c>
      <c r="C537" s="67" t="s">
        <v>617</v>
      </c>
      <c r="D537" s="60">
        <v>11179</v>
      </c>
      <c r="E537" s="153">
        <v>75500</v>
      </c>
      <c r="F537" s="147">
        <f>[1]облицовочные!S37</f>
        <v>18.452536400479996</v>
      </c>
      <c r="G537" s="62">
        <f t="shared" si="18"/>
        <v>75481.54746359952</v>
      </c>
      <c r="H537" s="134">
        <f t="shared" si="19"/>
        <v>18.452536400479996</v>
      </c>
      <c r="I537" s="64"/>
    </row>
    <row r="538" spans="1:9" ht="15" customHeight="1" x14ac:dyDescent="0.25">
      <c r="A538" s="58" t="s">
        <v>331</v>
      </c>
      <c r="B538" s="78" t="s">
        <v>641</v>
      </c>
      <c r="C538" s="67" t="s">
        <v>617</v>
      </c>
      <c r="D538" s="60">
        <v>10955</v>
      </c>
      <c r="E538" s="153">
        <v>74000</v>
      </c>
      <c r="F538" s="147">
        <f>[1]облицовочные!S38</f>
        <v>18.075954024960001</v>
      </c>
      <c r="G538" s="62">
        <f t="shared" si="18"/>
        <v>73981.924045975044</v>
      </c>
      <c r="H538" s="134">
        <f t="shared" si="19"/>
        <v>18.075954024960001</v>
      </c>
      <c r="I538" s="64"/>
    </row>
    <row r="539" spans="1:9" ht="15" customHeight="1" x14ac:dyDescent="0.25">
      <c r="A539" s="58" t="s">
        <v>333</v>
      </c>
      <c r="B539" s="78" t="s">
        <v>642</v>
      </c>
      <c r="C539" s="67" t="s">
        <v>617</v>
      </c>
      <c r="D539" s="60">
        <v>2758</v>
      </c>
      <c r="E539" s="153">
        <v>18600</v>
      </c>
      <c r="F539" s="147">
        <f>[1]облицовочные!S39</f>
        <v>4.5479563812799997</v>
      </c>
      <c r="G539" s="62">
        <f t="shared" si="18"/>
        <v>18595.452043618719</v>
      </c>
      <c r="H539" s="134">
        <f t="shared" si="19"/>
        <v>4.5479563812799997</v>
      </c>
      <c r="I539" s="64"/>
    </row>
    <row r="540" spans="1:9" ht="15" customHeight="1" x14ac:dyDescent="0.25">
      <c r="A540" s="58" t="s">
        <v>339</v>
      </c>
      <c r="B540" s="78" t="s">
        <v>643</v>
      </c>
      <c r="C540" s="67" t="s">
        <v>617</v>
      </c>
      <c r="D540" s="60">
        <v>4249</v>
      </c>
      <c r="E540" s="153">
        <v>28700</v>
      </c>
      <c r="F540" s="147">
        <f>[1]облицовочные!S40</f>
        <v>7.0102257596799991</v>
      </c>
      <c r="G540" s="62">
        <f t="shared" si="18"/>
        <v>28692.989774240319</v>
      </c>
      <c r="H540" s="134">
        <f t="shared" si="19"/>
        <v>7.0102257596799991</v>
      </c>
      <c r="I540" s="64"/>
    </row>
    <row r="541" spans="1:9" ht="15" customHeight="1" x14ac:dyDescent="0.25">
      <c r="A541" s="58" t="s">
        <v>341</v>
      </c>
      <c r="B541" s="78" t="s">
        <v>644</v>
      </c>
      <c r="C541" s="67" t="s">
        <v>617</v>
      </c>
      <c r="D541" s="60">
        <v>7677</v>
      </c>
      <c r="E541" s="153">
        <v>51850</v>
      </c>
      <c r="F541" s="147">
        <f>[1]облицовочные!S41</f>
        <v>12.687929267519999</v>
      </c>
      <c r="G541" s="62">
        <f t="shared" si="18"/>
        <v>51837.312070732478</v>
      </c>
      <c r="H541" s="134">
        <f t="shared" si="19"/>
        <v>12.687929267519999</v>
      </c>
      <c r="I541" s="64"/>
    </row>
    <row r="542" spans="1:9" ht="15" customHeight="1" x14ac:dyDescent="0.25">
      <c r="A542" s="191" t="s">
        <v>345</v>
      </c>
      <c r="B542" s="66" t="s">
        <v>645</v>
      </c>
      <c r="C542" s="192" t="s">
        <v>617</v>
      </c>
      <c r="D542" s="60">
        <v>5888</v>
      </c>
      <c r="E542" s="154">
        <v>39750</v>
      </c>
      <c r="F542" s="147">
        <f>[1]облицовочные!S42</f>
        <v>9.7332060134400002</v>
      </c>
      <c r="G542" s="62">
        <f t="shared" si="18"/>
        <v>39740.266793986557</v>
      </c>
      <c r="H542" s="134">
        <f t="shared" si="19"/>
        <v>9.7332060134400002</v>
      </c>
      <c r="I542" s="64"/>
    </row>
    <row r="543" spans="1:9" ht="15" customHeight="1" thickBot="1" x14ac:dyDescent="0.3">
      <c r="A543" s="191" t="s">
        <v>350</v>
      </c>
      <c r="B543" s="193" t="s">
        <v>646</v>
      </c>
      <c r="C543" s="192" t="s">
        <v>647</v>
      </c>
      <c r="D543" s="60">
        <v>173</v>
      </c>
      <c r="E543" s="155">
        <v>1200</v>
      </c>
      <c r="F543" s="147">
        <f>[1]облицовочные!S43</f>
        <v>0.31789346068895996</v>
      </c>
      <c r="G543" s="62">
        <f t="shared" si="18"/>
        <v>1199.682106539311</v>
      </c>
      <c r="H543" s="134">
        <f t="shared" si="19"/>
        <v>0.31789346068895996</v>
      </c>
      <c r="I543" s="64"/>
    </row>
    <row r="544" spans="1:9" ht="21" thickBot="1" x14ac:dyDescent="0.3">
      <c r="A544" s="194" t="s">
        <v>648</v>
      </c>
      <c r="B544" s="195"/>
      <c r="C544" s="195"/>
      <c r="D544" s="195"/>
      <c r="E544" s="195"/>
      <c r="F544" s="195"/>
      <c r="G544" s="195"/>
      <c r="H544" s="196"/>
      <c r="I544" s="122"/>
    </row>
    <row r="545" spans="1:9" ht="12.75" customHeight="1" x14ac:dyDescent="0.25">
      <c r="A545" s="35" t="s">
        <v>7</v>
      </c>
      <c r="B545" s="35" t="s">
        <v>8</v>
      </c>
      <c r="C545" s="36" t="s">
        <v>9</v>
      </c>
      <c r="D545" s="31" t="s">
        <v>296</v>
      </c>
      <c r="E545" s="123" t="str">
        <f>E33</f>
        <v>Отпускная цена (тариф), руб                                           без НДС                                            (с 1 мая 2015 г.)</v>
      </c>
      <c r="F545" s="124" t="str">
        <f>F33</f>
        <v>Цена преприятия (обоснование - февраль), руб.</v>
      </c>
      <c r="G545" s="124" t="str">
        <f>G33</f>
        <v>Отклонение</v>
      </c>
      <c r="H545" s="124" t="s">
        <v>14</v>
      </c>
      <c r="I545" s="122"/>
    </row>
    <row r="546" spans="1:9" ht="31.5" customHeight="1" x14ac:dyDescent="0.25">
      <c r="A546" s="125"/>
      <c r="B546" s="125"/>
      <c r="C546" s="126"/>
      <c r="D546" s="36"/>
      <c r="E546" s="37"/>
      <c r="F546" s="127"/>
      <c r="G546" s="127"/>
      <c r="H546" s="127"/>
      <c r="I546" s="122"/>
    </row>
    <row r="547" spans="1:9" x14ac:dyDescent="0.25">
      <c r="A547" s="67">
        <v>1</v>
      </c>
      <c r="B547" s="197">
        <v>2</v>
      </c>
      <c r="C547" s="197">
        <v>3</v>
      </c>
      <c r="D547" s="198">
        <v>4</v>
      </c>
      <c r="E547" s="146">
        <v>4</v>
      </c>
      <c r="F547" s="130">
        <v>5</v>
      </c>
      <c r="G547" s="130">
        <v>6</v>
      </c>
      <c r="H547" s="132">
        <v>7</v>
      </c>
      <c r="I547" s="122"/>
    </row>
    <row r="548" spans="1:9" ht="15" customHeight="1" x14ac:dyDescent="0.25">
      <c r="A548" s="148">
        <v>1</v>
      </c>
      <c r="B548" s="164" t="s">
        <v>649</v>
      </c>
      <c r="C548" s="52" t="s">
        <v>650</v>
      </c>
      <c r="D548" s="60">
        <v>7453</v>
      </c>
      <c r="E548" s="153">
        <v>50300</v>
      </c>
      <c r="F548" s="147">
        <f>[1]двери!S17</f>
        <v>12.311346892000001</v>
      </c>
      <c r="G548" s="62">
        <f>E548-F548</f>
        <v>50287.688653108002</v>
      </c>
      <c r="H548" s="134">
        <f>F548</f>
        <v>12.311346892000001</v>
      </c>
      <c r="I548" s="64"/>
    </row>
    <row r="549" spans="1:9" ht="15" customHeight="1" x14ac:dyDescent="0.25">
      <c r="A549" s="58" t="s">
        <v>618</v>
      </c>
      <c r="B549" s="166" t="s">
        <v>651</v>
      </c>
      <c r="C549" s="52" t="s">
        <v>650</v>
      </c>
      <c r="D549" s="60">
        <v>5888</v>
      </c>
      <c r="E549" s="153">
        <v>39750</v>
      </c>
      <c r="F549" s="147">
        <f>[1]двери!S18</f>
        <v>9.7332060134400002</v>
      </c>
      <c r="G549" s="62">
        <f t="shared" ref="G549:G594" si="20">E549-F549</f>
        <v>39740.266793986557</v>
      </c>
      <c r="H549" s="134">
        <f t="shared" ref="H549:H594" si="21">F549</f>
        <v>9.7332060134400002</v>
      </c>
      <c r="I549" s="64"/>
    </row>
    <row r="550" spans="1:9" ht="15" customHeight="1" x14ac:dyDescent="0.25">
      <c r="A550" s="72">
        <v>3</v>
      </c>
      <c r="B550" s="166" t="s">
        <v>652</v>
      </c>
      <c r="C550" s="85" t="s">
        <v>360</v>
      </c>
      <c r="D550" s="60">
        <v>7005</v>
      </c>
      <c r="E550" s="153">
        <v>47300</v>
      </c>
      <c r="F550" s="147">
        <f>[1]двери!S19</f>
        <v>11.587150016000001</v>
      </c>
      <c r="G550" s="62">
        <f t="shared" si="20"/>
        <v>47288.412849984001</v>
      </c>
      <c r="H550" s="134">
        <f t="shared" si="21"/>
        <v>11.587150016000001</v>
      </c>
      <c r="I550" s="64"/>
    </row>
    <row r="551" spans="1:9" ht="15" customHeight="1" x14ac:dyDescent="0.25">
      <c r="A551" s="58" t="s">
        <v>303</v>
      </c>
      <c r="B551" s="175" t="s">
        <v>653</v>
      </c>
      <c r="C551" s="52" t="s">
        <v>650</v>
      </c>
      <c r="D551" s="60">
        <v>1488</v>
      </c>
      <c r="E551" s="153">
        <v>9900</v>
      </c>
      <c r="F551" s="147">
        <f>[1]двери!S20</f>
        <v>2.5532285060255999</v>
      </c>
      <c r="G551" s="62">
        <f t="shared" si="20"/>
        <v>9897.4467714939747</v>
      </c>
      <c r="H551" s="134">
        <f t="shared" si="21"/>
        <v>2.5532285060255999</v>
      </c>
      <c r="I551" s="86"/>
    </row>
    <row r="552" spans="1:9" ht="15" customHeight="1" x14ac:dyDescent="0.25">
      <c r="A552" s="72">
        <v>5</v>
      </c>
      <c r="B552" s="175" t="s">
        <v>654</v>
      </c>
      <c r="C552" s="52" t="s">
        <v>655</v>
      </c>
      <c r="D552" s="60">
        <v>22718</v>
      </c>
      <c r="E552" s="153">
        <v>159850</v>
      </c>
      <c r="F552" s="147">
        <f>[1]двери!S21</f>
        <v>42.872455059200007</v>
      </c>
      <c r="G552" s="62">
        <f t="shared" si="20"/>
        <v>159807.1275449408</v>
      </c>
      <c r="H552" s="134">
        <f t="shared" si="21"/>
        <v>42.872455059200007</v>
      </c>
      <c r="I552" s="64"/>
    </row>
    <row r="553" spans="1:9" ht="15" customHeight="1" x14ac:dyDescent="0.25">
      <c r="A553" s="58" t="s">
        <v>399</v>
      </c>
      <c r="B553" s="166" t="s">
        <v>656</v>
      </c>
      <c r="C553" s="52" t="s">
        <v>655</v>
      </c>
      <c r="D553" s="60">
        <v>24511</v>
      </c>
      <c r="E553" s="153">
        <v>172500</v>
      </c>
      <c r="F553" s="147">
        <f>[1]двери!S22</f>
        <v>46.261696438880001</v>
      </c>
      <c r="G553" s="62">
        <f t="shared" si="20"/>
        <v>172453.73830356111</v>
      </c>
      <c r="H553" s="134">
        <f t="shared" si="21"/>
        <v>46.261696438880001</v>
      </c>
      <c r="I553" s="64"/>
    </row>
    <row r="554" spans="1:9" ht="15" customHeight="1" x14ac:dyDescent="0.25">
      <c r="A554" s="58" t="s">
        <v>314</v>
      </c>
      <c r="B554" s="166" t="s">
        <v>657</v>
      </c>
      <c r="C554" s="52" t="s">
        <v>655</v>
      </c>
      <c r="D554" s="60">
        <v>3168</v>
      </c>
      <c r="E554" s="153">
        <v>22300</v>
      </c>
      <c r="F554" s="147">
        <f>[1]двери!S23</f>
        <v>5.9673822582400007</v>
      </c>
      <c r="G554" s="62">
        <f t="shared" si="20"/>
        <v>22294.032617741759</v>
      </c>
      <c r="H554" s="134">
        <f t="shared" si="21"/>
        <v>5.9673822582400007</v>
      </c>
      <c r="I554" s="64"/>
    </row>
    <row r="555" spans="1:9" ht="15" customHeight="1" x14ac:dyDescent="0.25">
      <c r="A555" s="58" t="s">
        <v>316</v>
      </c>
      <c r="B555" s="175" t="s">
        <v>658</v>
      </c>
      <c r="C555" s="52" t="s">
        <v>311</v>
      </c>
      <c r="D555" s="60">
        <v>1016</v>
      </c>
      <c r="E555" s="153">
        <v>7150</v>
      </c>
      <c r="F555" s="147">
        <f>[1]двери!S24</f>
        <v>1.9124591101407999</v>
      </c>
      <c r="G555" s="62">
        <f t="shared" si="20"/>
        <v>7148.0875408898592</v>
      </c>
      <c r="H555" s="134">
        <f t="shared" si="21"/>
        <v>1.9124591101407999</v>
      </c>
      <c r="I555" s="64"/>
    </row>
    <row r="556" spans="1:9" ht="15" customHeight="1" x14ac:dyDescent="0.25">
      <c r="A556" s="58" t="s">
        <v>369</v>
      </c>
      <c r="B556" s="175" t="s">
        <v>659</v>
      </c>
      <c r="C556" s="52" t="s">
        <v>660</v>
      </c>
      <c r="D556" s="60">
        <v>26830</v>
      </c>
      <c r="E556" s="153">
        <v>181150</v>
      </c>
      <c r="F556" s="147">
        <f>[1]двери!S25</f>
        <v>44.320848811200001</v>
      </c>
      <c r="G556" s="62">
        <f t="shared" si="20"/>
        <v>181105.67915118879</v>
      </c>
      <c r="H556" s="134">
        <f t="shared" si="21"/>
        <v>44.320848811200001</v>
      </c>
      <c r="I556" s="64"/>
    </row>
    <row r="557" spans="1:9" ht="15" customHeight="1" x14ac:dyDescent="0.25">
      <c r="A557" s="58" t="s">
        <v>319</v>
      </c>
      <c r="B557" s="199" t="s">
        <v>661</v>
      </c>
      <c r="C557" s="52" t="s">
        <v>660</v>
      </c>
      <c r="D557" s="60">
        <v>23104</v>
      </c>
      <c r="E557" s="153">
        <v>156000</v>
      </c>
      <c r="F557" s="147">
        <f>[1]двери!S26</f>
        <v>38.150691427680002</v>
      </c>
      <c r="G557" s="62">
        <f t="shared" si="20"/>
        <v>155961.84930857233</v>
      </c>
      <c r="H557" s="134">
        <f t="shared" si="21"/>
        <v>38.150691427680002</v>
      </c>
      <c r="I557" s="64"/>
    </row>
    <row r="558" spans="1:9" ht="15" customHeight="1" x14ac:dyDescent="0.25">
      <c r="A558" s="58" t="s">
        <v>322</v>
      </c>
      <c r="B558" s="199" t="s">
        <v>662</v>
      </c>
      <c r="C558" s="52" t="s">
        <v>660</v>
      </c>
      <c r="D558" s="60">
        <v>41735</v>
      </c>
      <c r="E558" s="153">
        <v>281800</v>
      </c>
      <c r="F558" s="147">
        <f>[1]двери!S27</f>
        <v>68.9435425952</v>
      </c>
      <c r="G558" s="62">
        <f t="shared" si="20"/>
        <v>281731.0564574048</v>
      </c>
      <c r="H558" s="134">
        <f t="shared" si="21"/>
        <v>68.9435425952</v>
      </c>
      <c r="I558" s="64"/>
    </row>
    <row r="559" spans="1:9" ht="15" customHeight="1" x14ac:dyDescent="0.25">
      <c r="A559" s="58" t="s">
        <v>324</v>
      </c>
      <c r="B559" s="175" t="s">
        <v>663</v>
      </c>
      <c r="C559" s="52" t="s">
        <v>650</v>
      </c>
      <c r="D559" s="60">
        <v>104263</v>
      </c>
      <c r="E559" s="153">
        <v>704050</v>
      </c>
      <c r="F559" s="147">
        <f>[1]двери!S28</f>
        <v>172.21401711280004</v>
      </c>
      <c r="G559" s="62">
        <f t="shared" si="20"/>
        <v>703877.78598288714</v>
      </c>
      <c r="H559" s="134">
        <f t="shared" si="21"/>
        <v>172.21401711280004</v>
      </c>
      <c r="I559" s="64"/>
    </row>
    <row r="560" spans="1:9" ht="15" customHeight="1" x14ac:dyDescent="0.25">
      <c r="A560" s="58" t="s">
        <v>326</v>
      </c>
      <c r="B560" s="175" t="s">
        <v>664</v>
      </c>
      <c r="C560" s="52" t="s">
        <v>650</v>
      </c>
      <c r="D560" s="60">
        <v>71770</v>
      </c>
      <c r="E560" s="153">
        <v>484650</v>
      </c>
      <c r="F560" s="147">
        <f>[1]двери!S29</f>
        <v>118.53654466368</v>
      </c>
      <c r="G560" s="62">
        <f t="shared" si="20"/>
        <v>484531.46345533634</v>
      </c>
      <c r="H560" s="134">
        <f t="shared" si="21"/>
        <v>118.53654466368</v>
      </c>
      <c r="I560" s="64"/>
    </row>
    <row r="561" spans="1:9" ht="15" customHeight="1" x14ac:dyDescent="0.25">
      <c r="A561" s="58" t="s">
        <v>329</v>
      </c>
      <c r="B561" s="175" t="s">
        <v>665</v>
      </c>
      <c r="C561" s="52" t="s">
        <v>650</v>
      </c>
      <c r="D561" s="60">
        <v>9986</v>
      </c>
      <c r="E561" s="153">
        <v>67450</v>
      </c>
      <c r="F561" s="147">
        <f>[1]двери!S30</f>
        <v>16.511688772800003</v>
      </c>
      <c r="G561" s="62">
        <f t="shared" si="20"/>
        <v>67433.488311227193</v>
      </c>
      <c r="H561" s="134">
        <f t="shared" si="21"/>
        <v>16.511688772800003</v>
      </c>
      <c r="I561" s="64"/>
    </row>
    <row r="562" spans="1:9" ht="15" customHeight="1" x14ac:dyDescent="0.25">
      <c r="A562" s="58" t="s">
        <v>331</v>
      </c>
      <c r="B562" s="175" t="s">
        <v>666</v>
      </c>
      <c r="C562" s="52" t="s">
        <v>667</v>
      </c>
      <c r="D562" s="60">
        <v>20716</v>
      </c>
      <c r="E562" s="153">
        <v>140900</v>
      </c>
      <c r="F562" s="147">
        <f>[1]двери!S31</f>
        <v>34.4717712976</v>
      </c>
      <c r="G562" s="62">
        <f t="shared" si="20"/>
        <v>140865.5282287024</v>
      </c>
      <c r="H562" s="134">
        <f t="shared" si="21"/>
        <v>34.4717712976</v>
      </c>
      <c r="I562" s="64"/>
    </row>
    <row r="563" spans="1:9" ht="15" customHeight="1" x14ac:dyDescent="0.25">
      <c r="A563" s="58" t="s">
        <v>333</v>
      </c>
      <c r="B563" s="183" t="s">
        <v>668</v>
      </c>
      <c r="C563" s="52" t="s">
        <v>19</v>
      </c>
      <c r="D563" s="60">
        <v>838</v>
      </c>
      <c r="E563" s="153">
        <v>5900</v>
      </c>
      <c r="F563" s="147">
        <f>[1]двери!S32</f>
        <v>1.5932331272000002</v>
      </c>
      <c r="G563" s="62">
        <f t="shared" si="20"/>
        <v>5898.4067668728003</v>
      </c>
      <c r="H563" s="134">
        <f t="shared" si="21"/>
        <v>1.5932331272000002</v>
      </c>
      <c r="I563" s="64"/>
    </row>
    <row r="564" spans="1:9" ht="15" customHeight="1" x14ac:dyDescent="0.25">
      <c r="A564" s="58" t="s">
        <v>339</v>
      </c>
      <c r="B564" s="176" t="s">
        <v>669</v>
      </c>
      <c r="C564" s="52" t="s">
        <v>655</v>
      </c>
      <c r="D564" s="60">
        <v>9446</v>
      </c>
      <c r="E564" s="153">
        <v>66450</v>
      </c>
      <c r="F564" s="147">
        <f>[1]двери!S33</f>
        <v>17.815243149600001</v>
      </c>
      <c r="G564" s="62">
        <f t="shared" si="20"/>
        <v>66432.184756850402</v>
      </c>
      <c r="H564" s="134">
        <f t="shared" si="21"/>
        <v>17.815243149600001</v>
      </c>
      <c r="I564" s="64"/>
    </row>
    <row r="565" spans="1:9" ht="15" customHeight="1" x14ac:dyDescent="0.25">
      <c r="A565" s="58" t="s">
        <v>341</v>
      </c>
      <c r="B565" s="175" t="s">
        <v>670</v>
      </c>
      <c r="C565" s="85" t="s">
        <v>360</v>
      </c>
      <c r="D565" s="60">
        <v>7233</v>
      </c>
      <c r="E565" s="153">
        <v>50900</v>
      </c>
      <c r="F565" s="147">
        <f>[1]двери!S34</f>
        <v>13.643869143840002</v>
      </c>
      <c r="G565" s="62">
        <f t="shared" si="20"/>
        <v>50886.356130856162</v>
      </c>
      <c r="H565" s="134">
        <f t="shared" si="21"/>
        <v>13.643869143840002</v>
      </c>
      <c r="I565" s="64"/>
    </row>
    <row r="566" spans="1:9" ht="13.5" customHeight="1" x14ac:dyDescent="0.25">
      <c r="A566" s="58" t="s">
        <v>345</v>
      </c>
      <c r="B566" s="175" t="s">
        <v>671</v>
      </c>
      <c r="C566" s="85" t="s">
        <v>360</v>
      </c>
      <c r="D566" s="60">
        <v>9685</v>
      </c>
      <c r="E566" s="153">
        <v>68150</v>
      </c>
      <c r="F566" s="147">
        <f>[1]двери!S35</f>
        <v>18.27872915024</v>
      </c>
      <c r="G566" s="62">
        <f t="shared" si="20"/>
        <v>68131.721270849754</v>
      </c>
      <c r="H566" s="134">
        <f t="shared" si="21"/>
        <v>18.27872915024</v>
      </c>
      <c r="I566" s="64"/>
    </row>
    <row r="567" spans="1:9" ht="15" customHeight="1" x14ac:dyDescent="0.25">
      <c r="A567" s="58" t="s">
        <v>350</v>
      </c>
      <c r="B567" s="175" t="s">
        <v>672</v>
      </c>
      <c r="C567" s="52" t="s">
        <v>311</v>
      </c>
      <c r="D567" s="60">
        <v>565</v>
      </c>
      <c r="E567" s="153">
        <v>3750</v>
      </c>
      <c r="F567" s="147">
        <f>[1]двери!S36</f>
        <v>0.96347152383039991</v>
      </c>
      <c r="G567" s="62">
        <f t="shared" si="20"/>
        <v>3749.0365284761697</v>
      </c>
      <c r="H567" s="134">
        <f t="shared" si="21"/>
        <v>0.96347152383039991</v>
      </c>
      <c r="I567" s="86"/>
    </row>
    <row r="568" spans="1:9" ht="27.75" customHeight="1" x14ac:dyDescent="0.25">
      <c r="A568" s="58" t="s">
        <v>352</v>
      </c>
      <c r="B568" s="175" t="s">
        <v>673</v>
      </c>
      <c r="C568" s="52" t="s">
        <v>74</v>
      </c>
      <c r="D568" s="60">
        <v>837</v>
      </c>
      <c r="E568" s="153">
        <v>5900</v>
      </c>
      <c r="F568" s="147">
        <f>[1]двери!S37</f>
        <v>1.5932331272000002</v>
      </c>
      <c r="G568" s="62">
        <f t="shared" si="20"/>
        <v>5898.4067668728003</v>
      </c>
      <c r="H568" s="134">
        <f t="shared" si="21"/>
        <v>1.5932331272000002</v>
      </c>
      <c r="I568" s="64"/>
    </row>
    <row r="569" spans="1:9" ht="30" x14ac:dyDescent="0.25">
      <c r="A569" s="58" t="s">
        <v>354</v>
      </c>
      <c r="B569" s="175" t="s">
        <v>674</v>
      </c>
      <c r="C569" s="52" t="s">
        <v>675</v>
      </c>
      <c r="D569" s="60">
        <v>2758</v>
      </c>
      <c r="E569" s="153">
        <v>18600</v>
      </c>
      <c r="F569" s="147">
        <f>[1]двери!S38</f>
        <v>4.5479563812799997</v>
      </c>
      <c r="G569" s="62">
        <f t="shared" si="20"/>
        <v>18595.452043618719</v>
      </c>
      <c r="H569" s="134">
        <f t="shared" si="21"/>
        <v>4.5479563812799997</v>
      </c>
      <c r="I569" s="64"/>
    </row>
    <row r="570" spans="1:9" ht="28.5" customHeight="1" x14ac:dyDescent="0.25">
      <c r="A570" s="58" t="s">
        <v>676</v>
      </c>
      <c r="B570" s="175" t="s">
        <v>677</v>
      </c>
      <c r="C570" s="52" t="s">
        <v>74</v>
      </c>
      <c r="D570" s="60">
        <v>1937</v>
      </c>
      <c r="E570" s="153">
        <v>13100</v>
      </c>
      <c r="F570" s="147">
        <f>[1]двери!S39</f>
        <v>3.1864662544000004</v>
      </c>
      <c r="G570" s="62">
        <f t="shared" si="20"/>
        <v>13096.813533745601</v>
      </c>
      <c r="H570" s="134">
        <f t="shared" si="21"/>
        <v>3.1864662544000004</v>
      </c>
      <c r="I570" s="64"/>
    </row>
    <row r="571" spans="1:9" ht="31.5" customHeight="1" x14ac:dyDescent="0.25">
      <c r="A571" s="58" t="s">
        <v>678</v>
      </c>
      <c r="B571" s="175" t="s">
        <v>679</v>
      </c>
      <c r="C571" s="52" t="s">
        <v>74</v>
      </c>
      <c r="D571" s="60">
        <v>837</v>
      </c>
      <c r="E571" s="153">
        <v>5900</v>
      </c>
      <c r="F571" s="147">
        <f>[1]двери!S40</f>
        <v>1.5932331272000002</v>
      </c>
      <c r="G571" s="62">
        <f t="shared" si="20"/>
        <v>5898.4067668728003</v>
      </c>
      <c r="H571" s="134">
        <f t="shared" si="21"/>
        <v>1.5932331272000002</v>
      </c>
      <c r="I571" s="64"/>
    </row>
    <row r="572" spans="1:9" ht="24.75" customHeight="1" x14ac:dyDescent="0.25">
      <c r="A572" s="58" t="s">
        <v>680</v>
      </c>
      <c r="B572" s="183" t="s">
        <v>681</v>
      </c>
      <c r="C572" s="52" t="s">
        <v>675</v>
      </c>
      <c r="D572" s="60">
        <v>6634</v>
      </c>
      <c r="E572" s="153">
        <v>44800</v>
      </c>
      <c r="F572" s="147">
        <f>[1]двери!S41</f>
        <v>10.94985676512</v>
      </c>
      <c r="G572" s="62">
        <f t="shared" si="20"/>
        <v>44789.050143234883</v>
      </c>
      <c r="H572" s="134">
        <f t="shared" si="21"/>
        <v>10.94985676512</v>
      </c>
      <c r="I572" s="64"/>
    </row>
    <row r="573" spans="1:9" ht="15" customHeight="1" x14ac:dyDescent="0.25">
      <c r="A573" s="58" t="s">
        <v>682</v>
      </c>
      <c r="B573" s="183" t="s">
        <v>683</v>
      </c>
      <c r="C573" s="52" t="s">
        <v>74</v>
      </c>
      <c r="D573" s="60">
        <v>2161</v>
      </c>
      <c r="E573" s="153">
        <v>14600</v>
      </c>
      <c r="F573" s="147">
        <f>[1]двери!S42</f>
        <v>3.5630486299199999</v>
      </c>
      <c r="G573" s="62">
        <f t="shared" si="20"/>
        <v>14596.43695137008</v>
      </c>
      <c r="H573" s="134">
        <f t="shared" si="21"/>
        <v>3.5630486299199999</v>
      </c>
      <c r="I573" s="64"/>
    </row>
    <row r="574" spans="1:9" ht="28.5" customHeight="1" x14ac:dyDescent="0.25">
      <c r="A574" s="58" t="s">
        <v>128</v>
      </c>
      <c r="B574" s="183" t="s">
        <v>684</v>
      </c>
      <c r="C574" s="52" t="s">
        <v>74</v>
      </c>
      <c r="D574" s="60">
        <v>1566</v>
      </c>
      <c r="E574" s="153">
        <v>10550</v>
      </c>
      <c r="F574" s="147">
        <f>[1]двери!S43</f>
        <v>2.5781408785599997</v>
      </c>
      <c r="G574" s="62">
        <f t="shared" si="20"/>
        <v>10547.421859121439</v>
      </c>
      <c r="H574" s="134">
        <f t="shared" si="21"/>
        <v>2.5781408785599997</v>
      </c>
      <c r="I574" s="64"/>
    </row>
    <row r="575" spans="1:9" ht="15" customHeight="1" x14ac:dyDescent="0.25">
      <c r="A575" s="58" t="s">
        <v>133</v>
      </c>
      <c r="B575" s="183" t="s">
        <v>685</v>
      </c>
      <c r="C575" s="52" t="s">
        <v>74</v>
      </c>
      <c r="D575" s="60">
        <v>5035</v>
      </c>
      <c r="E575" s="153">
        <v>35350</v>
      </c>
      <c r="F575" s="147">
        <f>[1]двери!S44</f>
        <v>8.0241013860799999</v>
      </c>
      <c r="G575" s="62">
        <f t="shared" si="20"/>
        <v>35341.97589861392</v>
      </c>
      <c r="H575" s="134">
        <f t="shared" si="21"/>
        <v>8.0241013860799999</v>
      </c>
      <c r="I575" s="64"/>
    </row>
    <row r="576" spans="1:9" ht="15" customHeight="1" x14ac:dyDescent="0.25">
      <c r="A576" s="58" t="s">
        <v>571</v>
      </c>
      <c r="B576" s="183" t="s">
        <v>686</v>
      </c>
      <c r="C576" s="52" t="s">
        <v>74</v>
      </c>
      <c r="D576" s="60">
        <v>7309</v>
      </c>
      <c r="E576" s="153">
        <v>51300</v>
      </c>
      <c r="F576" s="147">
        <f>[1]двери!S45</f>
        <v>11.645085766080001</v>
      </c>
      <c r="G576" s="62">
        <f t="shared" si="20"/>
        <v>51288.354914233918</v>
      </c>
      <c r="H576" s="134">
        <f t="shared" si="21"/>
        <v>11.645085766080001</v>
      </c>
      <c r="I576" s="64"/>
    </row>
    <row r="577" spans="1:9" ht="15" customHeight="1" x14ac:dyDescent="0.25">
      <c r="A577" s="58" t="s">
        <v>138</v>
      </c>
      <c r="B577" s="183" t="s">
        <v>687</v>
      </c>
      <c r="C577" s="52" t="s">
        <v>74</v>
      </c>
      <c r="D577" s="60">
        <v>2981</v>
      </c>
      <c r="E577" s="153">
        <v>20150</v>
      </c>
      <c r="F577" s="147">
        <f>[1]двери!S46</f>
        <v>4.9245387568000005</v>
      </c>
      <c r="G577" s="62">
        <f t="shared" si="20"/>
        <v>20145.075461243199</v>
      </c>
      <c r="H577" s="134">
        <f t="shared" si="21"/>
        <v>4.9245387568000005</v>
      </c>
      <c r="I577" s="64"/>
    </row>
    <row r="578" spans="1:9" ht="15" customHeight="1" x14ac:dyDescent="0.25">
      <c r="A578" s="58" t="s">
        <v>579</v>
      </c>
      <c r="B578" s="183" t="s">
        <v>688</v>
      </c>
      <c r="C578" s="52" t="s">
        <v>74</v>
      </c>
      <c r="D578" s="60">
        <v>8869</v>
      </c>
      <c r="E578" s="153">
        <v>59900</v>
      </c>
      <c r="F578" s="147">
        <f>[1]двери!S47</f>
        <v>14.657744770240003</v>
      </c>
      <c r="G578" s="62">
        <f t="shared" si="20"/>
        <v>59885.342255229763</v>
      </c>
      <c r="H578" s="134">
        <f t="shared" si="21"/>
        <v>14.657744770240003</v>
      </c>
      <c r="I578" s="64"/>
    </row>
    <row r="579" spans="1:9" ht="15" customHeight="1" x14ac:dyDescent="0.25">
      <c r="A579" s="58" t="s">
        <v>141</v>
      </c>
      <c r="B579" s="183" t="s">
        <v>689</v>
      </c>
      <c r="C579" s="52" t="s">
        <v>105</v>
      </c>
      <c r="D579" s="60">
        <v>4398</v>
      </c>
      <c r="E579" s="153">
        <v>29700</v>
      </c>
      <c r="F579" s="147">
        <f>[1]двери!S48</f>
        <v>7.27093663504</v>
      </c>
      <c r="G579" s="62">
        <f t="shared" si="20"/>
        <v>29692.729063364961</v>
      </c>
      <c r="H579" s="134">
        <f t="shared" si="21"/>
        <v>7.27093663504</v>
      </c>
      <c r="I579" s="64"/>
    </row>
    <row r="580" spans="1:9" ht="15" customHeight="1" x14ac:dyDescent="0.25">
      <c r="A580" s="58" t="s">
        <v>587</v>
      </c>
      <c r="B580" s="183" t="s">
        <v>690</v>
      </c>
      <c r="C580" s="52" t="s">
        <v>74</v>
      </c>
      <c r="D580" s="60">
        <v>6497</v>
      </c>
      <c r="E580" s="153">
        <v>45600</v>
      </c>
      <c r="F580" s="147">
        <f>[1]двери!S49</f>
        <v>10.370499264319999</v>
      </c>
      <c r="G580" s="62">
        <f t="shared" si="20"/>
        <v>45589.629500735682</v>
      </c>
      <c r="H580" s="134">
        <f t="shared" si="21"/>
        <v>10.370499264319999</v>
      </c>
      <c r="I580" s="64"/>
    </row>
    <row r="581" spans="1:9" ht="15" customHeight="1" x14ac:dyDescent="0.25">
      <c r="A581" s="58" t="s">
        <v>144</v>
      </c>
      <c r="B581" s="183" t="s">
        <v>691</v>
      </c>
      <c r="C581" s="52" t="s">
        <v>74</v>
      </c>
      <c r="D581" s="60">
        <v>6010</v>
      </c>
      <c r="E581" s="153">
        <v>42200</v>
      </c>
      <c r="F581" s="147">
        <f>[1]двери!S50</f>
        <v>9.5883666382399984</v>
      </c>
      <c r="G581" s="62">
        <f t="shared" si="20"/>
        <v>42190.411633361757</v>
      </c>
      <c r="H581" s="134">
        <f t="shared" si="21"/>
        <v>9.5883666382399984</v>
      </c>
      <c r="I581" s="64"/>
    </row>
    <row r="582" spans="1:9" ht="15" customHeight="1" x14ac:dyDescent="0.25">
      <c r="A582" s="58" t="s">
        <v>453</v>
      </c>
      <c r="B582" s="183" t="s">
        <v>692</v>
      </c>
      <c r="C582" s="52" t="s">
        <v>74</v>
      </c>
      <c r="D582" s="60">
        <v>3503</v>
      </c>
      <c r="E582" s="153">
        <v>23650</v>
      </c>
      <c r="F582" s="147">
        <f>[1]двери!S51</f>
        <v>5.7646071329600002</v>
      </c>
      <c r="G582" s="62">
        <f t="shared" si="20"/>
        <v>23644.235392867042</v>
      </c>
      <c r="H582" s="134">
        <f t="shared" si="21"/>
        <v>5.7646071329600002</v>
      </c>
      <c r="I582" s="64"/>
    </row>
    <row r="583" spans="1:9" ht="15" customHeight="1" x14ac:dyDescent="0.25">
      <c r="A583" s="58" t="s">
        <v>147</v>
      </c>
      <c r="B583" s="183" t="s">
        <v>693</v>
      </c>
      <c r="C583" s="52" t="s">
        <v>74</v>
      </c>
      <c r="D583" s="60">
        <v>2981</v>
      </c>
      <c r="E583" s="153">
        <v>20150</v>
      </c>
      <c r="F583" s="147">
        <f>[1]двери!S52</f>
        <v>4.9245387568000005</v>
      </c>
      <c r="G583" s="62">
        <f t="shared" si="20"/>
        <v>20145.075461243199</v>
      </c>
      <c r="H583" s="134">
        <f t="shared" si="21"/>
        <v>4.9245387568000005</v>
      </c>
      <c r="I583" s="64"/>
    </row>
    <row r="584" spans="1:9" ht="15" customHeight="1" x14ac:dyDescent="0.25">
      <c r="A584" s="58" t="s">
        <v>458</v>
      </c>
      <c r="B584" s="183" t="s">
        <v>694</v>
      </c>
      <c r="C584" s="52" t="s">
        <v>105</v>
      </c>
      <c r="D584" s="60">
        <v>3056</v>
      </c>
      <c r="E584" s="153">
        <v>20650</v>
      </c>
      <c r="F584" s="147">
        <f>[1]двери!S53</f>
        <v>5.0404102569599996</v>
      </c>
      <c r="G584" s="62">
        <f t="shared" si="20"/>
        <v>20644.959589743041</v>
      </c>
      <c r="H584" s="134">
        <f t="shared" si="21"/>
        <v>5.0404102569599996</v>
      </c>
      <c r="I584" s="64"/>
    </row>
    <row r="585" spans="1:9" ht="15" customHeight="1" x14ac:dyDescent="0.25">
      <c r="A585" s="58" t="s">
        <v>150</v>
      </c>
      <c r="B585" s="183" t="s">
        <v>695</v>
      </c>
      <c r="C585" s="52" t="s">
        <v>74</v>
      </c>
      <c r="D585" s="60">
        <v>1016</v>
      </c>
      <c r="E585" s="153">
        <v>7150</v>
      </c>
      <c r="F585" s="147">
        <f>[1]двери!S54</f>
        <v>1.9118797526399998</v>
      </c>
      <c r="G585" s="62">
        <f t="shared" si="20"/>
        <v>7148.0881202473602</v>
      </c>
      <c r="H585" s="134">
        <f t="shared" si="21"/>
        <v>1.9118797526399998</v>
      </c>
      <c r="I585" s="64"/>
    </row>
    <row r="586" spans="1:9" ht="15" customHeight="1" x14ac:dyDescent="0.25">
      <c r="A586" s="58" t="s">
        <v>469</v>
      </c>
      <c r="B586" s="183" t="s">
        <v>696</v>
      </c>
      <c r="C586" s="85" t="s">
        <v>360</v>
      </c>
      <c r="D586" s="60">
        <v>619</v>
      </c>
      <c r="E586" s="153">
        <v>4450</v>
      </c>
      <c r="F586" s="147">
        <f>[1]двери!S55</f>
        <v>1.1465484940831998</v>
      </c>
      <c r="G586" s="62">
        <f t="shared" si="20"/>
        <v>4448.8534515059164</v>
      </c>
      <c r="H586" s="134">
        <f t="shared" si="21"/>
        <v>1.1465484940831998</v>
      </c>
      <c r="I586" s="86"/>
    </row>
    <row r="587" spans="1:9" ht="15" customHeight="1" x14ac:dyDescent="0.25">
      <c r="A587" s="58" t="s">
        <v>153</v>
      </c>
      <c r="B587" s="183" t="s">
        <v>697</v>
      </c>
      <c r="C587" s="52" t="s">
        <v>650</v>
      </c>
      <c r="D587" s="60">
        <v>3947</v>
      </c>
      <c r="E587" s="153">
        <v>27750</v>
      </c>
      <c r="F587" s="147">
        <f>[1]двери!S56</f>
        <v>7.4447438852800012</v>
      </c>
      <c r="G587" s="62">
        <f t="shared" si="20"/>
        <v>27742.55525611472</v>
      </c>
      <c r="H587" s="134">
        <f t="shared" si="21"/>
        <v>7.4447438852800012</v>
      </c>
      <c r="I587" s="64"/>
    </row>
    <row r="588" spans="1:9" ht="15" customHeight="1" x14ac:dyDescent="0.25">
      <c r="A588" s="58" t="s">
        <v>476</v>
      </c>
      <c r="B588" s="183" t="s">
        <v>698</v>
      </c>
      <c r="C588" s="52" t="s">
        <v>650</v>
      </c>
      <c r="D588" s="60">
        <v>2870</v>
      </c>
      <c r="E588" s="153">
        <v>20200</v>
      </c>
      <c r="F588" s="147">
        <f>[1]двери!S57</f>
        <v>5.4169926324799995</v>
      </c>
      <c r="G588" s="62">
        <f>E588-F588</f>
        <v>20194.583007367521</v>
      </c>
      <c r="H588" s="134">
        <f t="shared" si="21"/>
        <v>5.4169926324799995</v>
      </c>
      <c r="I588" s="64"/>
    </row>
    <row r="589" spans="1:9" ht="15" customHeight="1" x14ac:dyDescent="0.25">
      <c r="A589" s="87" t="s">
        <v>156</v>
      </c>
      <c r="B589" s="183" t="s">
        <v>699</v>
      </c>
      <c r="C589" s="52"/>
      <c r="D589" s="60"/>
      <c r="E589" s="153"/>
      <c r="F589" s="147"/>
      <c r="G589" s="62"/>
      <c r="H589" s="134"/>
      <c r="I589" s="64"/>
    </row>
    <row r="590" spans="1:9" ht="16.5" x14ac:dyDescent="0.25">
      <c r="A590" s="58" t="s">
        <v>481</v>
      </c>
      <c r="B590" s="135" t="s">
        <v>700</v>
      </c>
      <c r="C590" s="52" t="s">
        <v>667</v>
      </c>
      <c r="D590" s="60">
        <v>6037</v>
      </c>
      <c r="E590" s="153">
        <v>40750</v>
      </c>
      <c r="F590" s="147">
        <f>[1]двери!S59</f>
        <v>9.9649490137599983</v>
      </c>
      <c r="G590" s="62">
        <f t="shared" si="20"/>
        <v>40740.03505098624</v>
      </c>
      <c r="H590" s="134">
        <f t="shared" si="21"/>
        <v>9.9649490137599983</v>
      </c>
      <c r="I590" s="64"/>
    </row>
    <row r="591" spans="1:9" ht="16.5" x14ac:dyDescent="0.25">
      <c r="A591" s="58" t="s">
        <v>482</v>
      </c>
      <c r="B591" s="135" t="s">
        <v>701</v>
      </c>
      <c r="C591" s="52" t="s">
        <v>667</v>
      </c>
      <c r="D591" s="60">
        <v>6931</v>
      </c>
      <c r="E591" s="153">
        <v>46800</v>
      </c>
      <c r="F591" s="147">
        <f>[1]двери!S60</f>
        <v>11.47127851584</v>
      </c>
      <c r="G591" s="62">
        <f t="shared" si="20"/>
        <v>46788.528721484159</v>
      </c>
      <c r="H591" s="134">
        <f t="shared" si="21"/>
        <v>11.47127851584</v>
      </c>
      <c r="I591" s="64"/>
    </row>
    <row r="592" spans="1:9" ht="15" customHeight="1" x14ac:dyDescent="0.25">
      <c r="A592" s="87" t="s">
        <v>483</v>
      </c>
      <c r="B592" s="183" t="s">
        <v>702</v>
      </c>
      <c r="C592" s="52"/>
      <c r="D592" s="60"/>
      <c r="E592" s="153"/>
      <c r="F592" s="147"/>
      <c r="G592" s="62"/>
      <c r="H592" s="134"/>
      <c r="I592" s="64"/>
    </row>
    <row r="593" spans="1:9" ht="16.5" x14ac:dyDescent="0.25">
      <c r="A593" s="58" t="s">
        <v>485</v>
      </c>
      <c r="B593" s="135" t="s">
        <v>700</v>
      </c>
      <c r="C593" s="67" t="s">
        <v>667</v>
      </c>
      <c r="D593" s="60">
        <v>7528</v>
      </c>
      <c r="E593" s="154">
        <v>50850</v>
      </c>
      <c r="F593" s="147">
        <f>[1]двери!S62</f>
        <v>12.42721839216</v>
      </c>
      <c r="G593" s="62">
        <f t="shared" si="20"/>
        <v>50837.572781607843</v>
      </c>
      <c r="H593" s="134">
        <f t="shared" si="21"/>
        <v>12.42721839216</v>
      </c>
      <c r="I593" s="64"/>
    </row>
    <row r="594" spans="1:9" ht="17.25" thickBot="1" x14ac:dyDescent="0.3">
      <c r="A594" s="58" t="s">
        <v>486</v>
      </c>
      <c r="B594" s="135" t="s">
        <v>701</v>
      </c>
      <c r="C594" s="81" t="s">
        <v>667</v>
      </c>
      <c r="D594" s="60">
        <v>8869</v>
      </c>
      <c r="E594" s="155">
        <v>36050</v>
      </c>
      <c r="F594" s="147">
        <f>[1]двери!S63</f>
        <v>14.657744770240003</v>
      </c>
      <c r="G594" s="62">
        <f t="shared" si="20"/>
        <v>36035.342255229763</v>
      </c>
      <c r="H594" s="134">
        <f t="shared" si="21"/>
        <v>14.657744770240003</v>
      </c>
      <c r="I594" s="64"/>
    </row>
    <row r="595" spans="1:9" ht="21" thickBot="1" x14ac:dyDescent="0.3">
      <c r="A595" s="47" t="s">
        <v>703</v>
      </c>
      <c r="B595" s="48"/>
      <c r="C595" s="48"/>
      <c r="D595" s="48"/>
      <c r="E595" s="48"/>
      <c r="F595" s="48"/>
      <c r="G595" s="48"/>
      <c r="H595" s="49"/>
      <c r="I595" s="122"/>
    </row>
    <row r="596" spans="1:9" ht="12.75" customHeight="1" x14ac:dyDescent="0.25">
      <c r="A596" s="35" t="s">
        <v>7</v>
      </c>
      <c r="B596" s="35" t="s">
        <v>8</v>
      </c>
      <c r="C596" s="36" t="s">
        <v>9</v>
      </c>
      <c r="D596" s="31" t="s">
        <v>358</v>
      </c>
      <c r="E596" s="123" t="str">
        <f>E33</f>
        <v>Отпускная цена (тариф), руб                                           без НДС                                            (с 1 мая 2015 г.)</v>
      </c>
      <c r="F596" s="124" t="str">
        <f>F33</f>
        <v>Цена преприятия (обоснование - февраль), руб.</v>
      </c>
      <c r="G596" s="124" t="str">
        <f>G33</f>
        <v>Отклонение</v>
      </c>
      <c r="H596" s="124" t="str">
        <f>H33</f>
        <v>Отпускная цена (тариф), руб                                           без НДС                                            (с 1 мая 2022 г.)</v>
      </c>
      <c r="I596" s="122"/>
    </row>
    <row r="597" spans="1:9" ht="33" customHeight="1" x14ac:dyDescent="0.25">
      <c r="A597" s="125"/>
      <c r="B597" s="125"/>
      <c r="C597" s="126"/>
      <c r="D597" s="36"/>
      <c r="E597" s="37"/>
      <c r="F597" s="127"/>
      <c r="G597" s="127"/>
      <c r="H597" s="127"/>
      <c r="I597" s="122"/>
    </row>
    <row r="598" spans="1:9" x14ac:dyDescent="0.25">
      <c r="A598" s="67">
        <v>1</v>
      </c>
      <c r="B598" s="67">
        <v>2</v>
      </c>
      <c r="C598" s="67">
        <v>3</v>
      </c>
      <c r="D598" s="188">
        <v>4</v>
      </c>
      <c r="E598" s="146">
        <v>4</v>
      </c>
      <c r="F598" s="130">
        <v>5</v>
      </c>
      <c r="G598" s="130">
        <v>6</v>
      </c>
      <c r="H598" s="132">
        <v>7</v>
      </c>
      <c r="I598" s="122"/>
    </row>
    <row r="599" spans="1:9" ht="15" customHeight="1" x14ac:dyDescent="0.25">
      <c r="A599" s="148">
        <v>1</v>
      </c>
      <c r="B599" s="164" t="s">
        <v>704</v>
      </c>
      <c r="C599" s="52" t="s">
        <v>705</v>
      </c>
      <c r="D599" s="60">
        <v>21538</v>
      </c>
      <c r="E599" s="153">
        <v>145450</v>
      </c>
      <c r="F599" s="147">
        <f>[1]окна!S17</f>
        <v>35.572550549120002</v>
      </c>
      <c r="G599" s="62">
        <f>E599-F599</f>
        <v>145414.42744945089</v>
      </c>
      <c r="H599" s="134">
        <f>F599</f>
        <v>35.572550549120002</v>
      </c>
      <c r="I599" s="64"/>
    </row>
    <row r="600" spans="1:9" ht="15" customHeight="1" x14ac:dyDescent="0.25">
      <c r="A600" s="58" t="s">
        <v>618</v>
      </c>
      <c r="B600" s="166" t="s">
        <v>706</v>
      </c>
      <c r="C600" s="52" t="s">
        <v>705</v>
      </c>
      <c r="D600" s="60">
        <v>3428</v>
      </c>
      <c r="E600" s="153">
        <v>23150</v>
      </c>
      <c r="F600" s="147">
        <f>[1]окна!S18</f>
        <v>5.6487356328000002</v>
      </c>
      <c r="G600" s="62">
        <f t="shared" ref="G600:G622" si="22">E600-F600</f>
        <v>23144.3512643672</v>
      </c>
      <c r="H600" s="134">
        <f t="shared" ref="H600:H622" si="23">F600</f>
        <v>5.6487356328000002</v>
      </c>
      <c r="I600" s="64"/>
    </row>
    <row r="601" spans="1:9" ht="15" customHeight="1" x14ac:dyDescent="0.25">
      <c r="A601" s="65">
        <v>3</v>
      </c>
      <c r="B601" s="166" t="s">
        <v>707</v>
      </c>
      <c r="C601" s="52"/>
      <c r="D601" s="60"/>
      <c r="E601" s="153"/>
      <c r="F601" s="147"/>
      <c r="G601" s="62"/>
      <c r="H601" s="134"/>
      <c r="I601" s="64"/>
    </row>
    <row r="602" spans="1:9" x14ac:dyDescent="0.25">
      <c r="A602" s="58" t="s">
        <v>390</v>
      </c>
      <c r="B602" s="200" t="s">
        <v>708</v>
      </c>
      <c r="C602" s="52" t="s">
        <v>660</v>
      </c>
      <c r="D602" s="60">
        <v>24370</v>
      </c>
      <c r="E602" s="153">
        <v>164550</v>
      </c>
      <c r="F602" s="147">
        <f>[1]окна!S20</f>
        <v>40.236378430560009</v>
      </c>
      <c r="G602" s="62">
        <f t="shared" si="22"/>
        <v>164509.76362156944</v>
      </c>
      <c r="H602" s="134">
        <f t="shared" si="23"/>
        <v>40.236378430560009</v>
      </c>
      <c r="I602" s="64"/>
    </row>
    <row r="603" spans="1:9" x14ac:dyDescent="0.25">
      <c r="A603" s="58" t="s">
        <v>392</v>
      </c>
      <c r="B603" s="178" t="s">
        <v>709</v>
      </c>
      <c r="C603" s="52" t="s">
        <v>660</v>
      </c>
      <c r="D603" s="60">
        <v>38754</v>
      </c>
      <c r="E603" s="153">
        <v>261700</v>
      </c>
      <c r="F603" s="147">
        <f>[1]окна!S21</f>
        <v>64.01900383840001</v>
      </c>
      <c r="G603" s="62">
        <f t="shared" si="22"/>
        <v>261635.98099616161</v>
      </c>
      <c r="H603" s="134">
        <f t="shared" si="23"/>
        <v>64.01900383840001</v>
      </c>
      <c r="I603" s="64"/>
    </row>
    <row r="604" spans="1:9" ht="15" customHeight="1" x14ac:dyDescent="0.25">
      <c r="A604" s="58" t="s">
        <v>303</v>
      </c>
      <c r="B604" s="166" t="s">
        <v>710</v>
      </c>
      <c r="C604" s="52" t="s">
        <v>660</v>
      </c>
      <c r="D604" s="60">
        <v>15651</v>
      </c>
      <c r="E604" s="153">
        <v>105700</v>
      </c>
      <c r="F604" s="147">
        <f>[1]окна!S22</f>
        <v>25.839344535679999</v>
      </c>
      <c r="G604" s="62">
        <f t="shared" si="22"/>
        <v>105674.16065546432</v>
      </c>
      <c r="H604" s="134">
        <f t="shared" si="23"/>
        <v>25.839344535679999</v>
      </c>
      <c r="I604" s="64"/>
    </row>
    <row r="605" spans="1:9" ht="15" customHeight="1" x14ac:dyDescent="0.25">
      <c r="A605" s="58" t="s">
        <v>308</v>
      </c>
      <c r="B605" s="166" t="s">
        <v>711</v>
      </c>
      <c r="C605" s="52" t="s">
        <v>712</v>
      </c>
      <c r="D605" s="60">
        <v>4769</v>
      </c>
      <c r="E605" s="153">
        <v>32200</v>
      </c>
      <c r="F605" s="147">
        <f>[1]окна!S23</f>
        <v>7.8792620108799998</v>
      </c>
      <c r="G605" s="62">
        <f t="shared" si="22"/>
        <v>32192.12073798912</v>
      </c>
      <c r="H605" s="134">
        <f t="shared" si="23"/>
        <v>7.8792620108799998</v>
      </c>
      <c r="I605" s="64"/>
    </row>
    <row r="606" spans="1:9" ht="15" customHeight="1" x14ac:dyDescent="0.25">
      <c r="A606" s="58" t="s">
        <v>399</v>
      </c>
      <c r="B606" s="166" t="s">
        <v>713</v>
      </c>
      <c r="C606" s="52" t="s">
        <v>712</v>
      </c>
      <c r="D606" s="60">
        <v>3428</v>
      </c>
      <c r="E606" s="153">
        <v>23150</v>
      </c>
      <c r="F606" s="147">
        <f>[1]окна!S24</f>
        <v>5.6487356328000002</v>
      </c>
      <c r="G606" s="62">
        <f t="shared" si="22"/>
        <v>23144.3512643672</v>
      </c>
      <c r="H606" s="134">
        <f t="shared" si="23"/>
        <v>5.6487356328000002</v>
      </c>
      <c r="I606" s="64"/>
    </row>
    <row r="607" spans="1:9" ht="15" customHeight="1" x14ac:dyDescent="0.25">
      <c r="A607" s="58" t="s">
        <v>314</v>
      </c>
      <c r="B607" s="166" t="s">
        <v>714</v>
      </c>
      <c r="C607" s="52" t="s">
        <v>712</v>
      </c>
      <c r="D607" s="60">
        <v>17291</v>
      </c>
      <c r="E607" s="153">
        <v>116750</v>
      </c>
      <c r="F607" s="147">
        <f>[1]окна!S25</f>
        <v>28.533356914399995</v>
      </c>
      <c r="G607" s="62">
        <f t="shared" si="22"/>
        <v>116721.4666430856</v>
      </c>
      <c r="H607" s="134">
        <f t="shared" si="23"/>
        <v>28.533356914399995</v>
      </c>
      <c r="I607" s="64"/>
    </row>
    <row r="608" spans="1:9" ht="15" customHeight="1" x14ac:dyDescent="0.25">
      <c r="A608" s="58" t="s">
        <v>316</v>
      </c>
      <c r="B608" s="166" t="s">
        <v>715</v>
      </c>
      <c r="C608" s="52" t="s">
        <v>716</v>
      </c>
      <c r="D608" s="60">
        <v>16098</v>
      </c>
      <c r="E608" s="153">
        <v>108700</v>
      </c>
      <c r="F608" s="147">
        <f>[1]окна!S26</f>
        <v>26.592509286719999</v>
      </c>
      <c r="G608" s="62">
        <f t="shared" si="22"/>
        <v>108673.40749071327</v>
      </c>
      <c r="H608" s="134">
        <f t="shared" si="23"/>
        <v>26.592509286719999</v>
      </c>
      <c r="I608" s="64"/>
    </row>
    <row r="609" spans="1:9" ht="15" customHeight="1" x14ac:dyDescent="0.25">
      <c r="A609" s="58" t="s">
        <v>369</v>
      </c>
      <c r="B609" s="199" t="s">
        <v>717</v>
      </c>
      <c r="C609" s="52" t="s">
        <v>105</v>
      </c>
      <c r="D609" s="60">
        <v>4844</v>
      </c>
      <c r="E609" s="153">
        <v>32700</v>
      </c>
      <c r="F609" s="147">
        <f>[1]окна!S27</f>
        <v>7.9951335110400006</v>
      </c>
      <c r="G609" s="62">
        <f t="shared" si="22"/>
        <v>32692.004866488958</v>
      </c>
      <c r="H609" s="134">
        <f t="shared" si="23"/>
        <v>7.9951335110400006</v>
      </c>
      <c r="I609" s="64"/>
    </row>
    <row r="610" spans="1:9" ht="15" customHeight="1" x14ac:dyDescent="0.25">
      <c r="A610" s="58" t="s">
        <v>319</v>
      </c>
      <c r="B610" s="175" t="s">
        <v>718</v>
      </c>
      <c r="C610" s="52" t="s">
        <v>705</v>
      </c>
      <c r="D610" s="60">
        <v>6409</v>
      </c>
      <c r="E610" s="153">
        <v>43300</v>
      </c>
      <c r="F610" s="147">
        <f>[1]окна!S28</f>
        <v>10.5732743896</v>
      </c>
      <c r="G610" s="62">
        <f t="shared" si="22"/>
        <v>43289.426725610399</v>
      </c>
      <c r="H610" s="134">
        <f t="shared" si="23"/>
        <v>10.5732743896</v>
      </c>
      <c r="I610" s="64"/>
    </row>
    <row r="611" spans="1:9" ht="15" customHeight="1" x14ac:dyDescent="0.25">
      <c r="A611" s="58" t="s">
        <v>322</v>
      </c>
      <c r="B611" s="175" t="s">
        <v>719</v>
      </c>
      <c r="C611" s="52" t="s">
        <v>655</v>
      </c>
      <c r="D611" s="60">
        <v>22718</v>
      </c>
      <c r="E611" s="153">
        <v>159850</v>
      </c>
      <c r="F611" s="147">
        <f>[1]окна!S29</f>
        <v>42.872455059200007</v>
      </c>
      <c r="G611" s="62">
        <f t="shared" si="22"/>
        <v>159807.1275449408</v>
      </c>
      <c r="H611" s="134">
        <f t="shared" si="23"/>
        <v>42.872455059200007</v>
      </c>
      <c r="I611" s="64"/>
    </row>
    <row r="612" spans="1:9" ht="15" customHeight="1" x14ac:dyDescent="0.25">
      <c r="A612" s="58" t="s">
        <v>324</v>
      </c>
      <c r="B612" s="175" t="s">
        <v>720</v>
      </c>
      <c r="C612" s="52" t="s">
        <v>655</v>
      </c>
      <c r="D612" s="60">
        <v>24511</v>
      </c>
      <c r="E612" s="153">
        <v>172500</v>
      </c>
      <c r="F612" s="147">
        <f>[1]окна!S30</f>
        <v>46.261696438880001</v>
      </c>
      <c r="G612" s="62">
        <f t="shared" si="22"/>
        <v>172453.73830356111</v>
      </c>
      <c r="H612" s="134">
        <f t="shared" si="23"/>
        <v>46.261696438880001</v>
      </c>
      <c r="I612" s="64"/>
    </row>
    <row r="613" spans="1:9" ht="15" customHeight="1" x14ac:dyDescent="0.25">
      <c r="A613" s="58" t="s">
        <v>326</v>
      </c>
      <c r="B613" s="175" t="s">
        <v>721</v>
      </c>
      <c r="C613" s="52" t="s">
        <v>105</v>
      </c>
      <c r="D613" s="60">
        <v>1181</v>
      </c>
      <c r="E613" s="153">
        <v>7850</v>
      </c>
      <c r="F613" s="147">
        <f>[1]окна!S31</f>
        <v>2.0039975952672</v>
      </c>
      <c r="G613" s="62">
        <f t="shared" si="22"/>
        <v>7847.9960024047332</v>
      </c>
      <c r="H613" s="134">
        <f t="shared" si="23"/>
        <v>2.0039975952672</v>
      </c>
      <c r="I613" s="86"/>
    </row>
    <row r="614" spans="1:9" ht="15" customHeight="1" x14ac:dyDescent="0.25">
      <c r="A614" s="58" t="s">
        <v>329</v>
      </c>
      <c r="B614" s="183" t="s">
        <v>722</v>
      </c>
      <c r="C614" s="52" t="s">
        <v>105</v>
      </c>
      <c r="D614" s="60">
        <v>1027</v>
      </c>
      <c r="E614" s="153">
        <v>6800</v>
      </c>
      <c r="F614" s="147">
        <f>[1]окна!S32</f>
        <v>1.7438660774080004</v>
      </c>
      <c r="G614" s="62">
        <f t="shared" si="22"/>
        <v>6798.2561339225922</v>
      </c>
      <c r="H614" s="134">
        <f t="shared" si="23"/>
        <v>1.7438660774080004</v>
      </c>
      <c r="I614" s="86"/>
    </row>
    <row r="615" spans="1:9" ht="15" customHeight="1" x14ac:dyDescent="0.25">
      <c r="A615" s="58" t="s">
        <v>331</v>
      </c>
      <c r="B615" s="176" t="s">
        <v>723</v>
      </c>
      <c r="C615" s="52" t="s">
        <v>19</v>
      </c>
      <c r="D615" s="60">
        <v>1794</v>
      </c>
      <c r="E615" s="153">
        <v>12600</v>
      </c>
      <c r="F615" s="147">
        <f>[1]окна!S33</f>
        <v>3.3892413796800001</v>
      </c>
      <c r="G615" s="62">
        <f t="shared" si="22"/>
        <v>12596.61075862032</v>
      </c>
      <c r="H615" s="134">
        <f t="shared" si="23"/>
        <v>3.3892413796800001</v>
      </c>
      <c r="I615" s="64"/>
    </row>
    <row r="616" spans="1:9" ht="15" customHeight="1" x14ac:dyDescent="0.25">
      <c r="A616" s="58" t="s">
        <v>333</v>
      </c>
      <c r="B616" s="175" t="s">
        <v>724</v>
      </c>
      <c r="C616" s="52" t="s">
        <v>725</v>
      </c>
      <c r="D616" s="60">
        <v>5919</v>
      </c>
      <c r="E616" s="153">
        <v>47600</v>
      </c>
      <c r="F616" s="147">
        <f>[1]окна!S34</f>
        <v>11.18159976544</v>
      </c>
      <c r="G616" s="62">
        <f t="shared" si="22"/>
        <v>47588.818400234559</v>
      </c>
      <c r="H616" s="134">
        <f t="shared" si="23"/>
        <v>11.18159976544</v>
      </c>
      <c r="I616" s="64"/>
    </row>
    <row r="617" spans="1:9" ht="15" customHeight="1" x14ac:dyDescent="0.25">
      <c r="A617" s="58" t="s">
        <v>339</v>
      </c>
      <c r="B617" s="175" t="s">
        <v>726</v>
      </c>
      <c r="C617" s="52" t="s">
        <v>712</v>
      </c>
      <c r="D617" s="60">
        <v>2392</v>
      </c>
      <c r="E617" s="153">
        <v>19250</v>
      </c>
      <c r="F617" s="147">
        <f>[1]окна!S35</f>
        <v>4.4900206312000002</v>
      </c>
      <c r="G617" s="62">
        <f t="shared" si="22"/>
        <v>19245.509979368799</v>
      </c>
      <c r="H617" s="134">
        <f t="shared" si="23"/>
        <v>4.4900206312000002</v>
      </c>
      <c r="I617" s="64"/>
    </row>
    <row r="618" spans="1:9" ht="15" customHeight="1" x14ac:dyDescent="0.25">
      <c r="A618" s="87" t="s">
        <v>341</v>
      </c>
      <c r="B618" s="175" t="s">
        <v>727</v>
      </c>
      <c r="C618" s="52"/>
      <c r="D618" s="60"/>
      <c r="E618" s="153"/>
      <c r="F618" s="147"/>
      <c r="G618" s="62"/>
      <c r="H618" s="134"/>
      <c r="I618" s="64"/>
    </row>
    <row r="619" spans="1:9" ht="16.5" x14ac:dyDescent="0.25">
      <c r="A619" s="58" t="s">
        <v>91</v>
      </c>
      <c r="B619" s="178" t="s">
        <v>728</v>
      </c>
      <c r="C619" s="52" t="s">
        <v>667</v>
      </c>
      <c r="D619" s="60">
        <v>19251</v>
      </c>
      <c r="E619" s="153">
        <v>154800</v>
      </c>
      <c r="F619" s="147">
        <f>[1]окна!S37</f>
        <v>36.296747425120003</v>
      </c>
      <c r="G619" s="62">
        <f t="shared" si="22"/>
        <v>154763.70325257487</v>
      </c>
      <c r="H619" s="134">
        <f t="shared" si="23"/>
        <v>36.296747425120003</v>
      </c>
      <c r="I619" s="64"/>
    </row>
    <row r="620" spans="1:9" ht="16.5" x14ac:dyDescent="0.25">
      <c r="A620" s="58" t="s">
        <v>93</v>
      </c>
      <c r="B620" s="178" t="s">
        <v>729</v>
      </c>
      <c r="C620" s="52" t="s">
        <v>667</v>
      </c>
      <c r="D620" s="60">
        <v>22239</v>
      </c>
      <c r="E620" s="153">
        <v>178850</v>
      </c>
      <c r="F620" s="147">
        <f>[1]окна!S38</f>
        <v>41.945483057920008</v>
      </c>
      <c r="G620" s="62">
        <f t="shared" si="22"/>
        <v>178808.05451694207</v>
      </c>
      <c r="H620" s="134">
        <f t="shared" si="23"/>
        <v>41.945483057920008</v>
      </c>
      <c r="I620" s="64"/>
    </row>
    <row r="621" spans="1:9" ht="15" customHeight="1" x14ac:dyDescent="0.25">
      <c r="A621" s="58" t="s">
        <v>345</v>
      </c>
      <c r="B621" s="175" t="s">
        <v>730</v>
      </c>
      <c r="C621" s="67" t="s">
        <v>19</v>
      </c>
      <c r="D621" s="60">
        <v>837</v>
      </c>
      <c r="E621" s="154">
        <v>6750</v>
      </c>
      <c r="F621" s="147">
        <f>[1]окна!S39</f>
        <v>1.5932331272000002</v>
      </c>
      <c r="G621" s="62">
        <f t="shared" si="22"/>
        <v>6748.4067668728003</v>
      </c>
      <c r="H621" s="134">
        <f t="shared" si="23"/>
        <v>1.5932331272000002</v>
      </c>
      <c r="I621" s="64"/>
    </row>
    <row r="622" spans="1:9" ht="15" customHeight="1" thickBot="1" x14ac:dyDescent="0.3">
      <c r="A622" s="58" t="s">
        <v>350</v>
      </c>
      <c r="B622" s="175" t="s">
        <v>731</v>
      </c>
      <c r="C622" s="67" t="s">
        <v>19</v>
      </c>
      <c r="D622" s="60">
        <v>1794</v>
      </c>
      <c r="E622" s="155">
        <v>14900</v>
      </c>
      <c r="F622" s="147">
        <f>[1]окна!S40</f>
        <v>3.5051128798399995</v>
      </c>
      <c r="G622" s="62">
        <f t="shared" si="22"/>
        <v>14896.49488712016</v>
      </c>
      <c r="H622" s="134">
        <f t="shared" si="23"/>
        <v>3.5051128798399995</v>
      </c>
      <c r="I622" s="64"/>
    </row>
    <row r="623" spans="1:9" ht="21" thickBot="1" x14ac:dyDescent="0.3">
      <c r="A623" s="47" t="s">
        <v>732</v>
      </c>
      <c r="B623" s="48"/>
      <c r="C623" s="48"/>
      <c r="D623" s="48"/>
      <c r="E623" s="48"/>
      <c r="F623" s="48"/>
      <c r="G623" s="48"/>
      <c r="H623" s="49"/>
      <c r="I623" s="122"/>
    </row>
    <row r="624" spans="1:9" ht="12.75" customHeight="1" x14ac:dyDescent="0.25">
      <c r="A624" s="35" t="s">
        <v>7</v>
      </c>
      <c r="B624" s="35" t="s">
        <v>8</v>
      </c>
      <c r="C624" s="36" t="s">
        <v>9</v>
      </c>
      <c r="D624" s="31" t="s">
        <v>296</v>
      </c>
      <c r="E624" s="123" t="str">
        <f>E33</f>
        <v>Отпускная цена (тариф), руб                                           без НДС                                            (с 1 мая 2015 г.)</v>
      </c>
      <c r="F624" s="124" t="str">
        <f>F33</f>
        <v>Цена преприятия (обоснование - февраль), руб.</v>
      </c>
      <c r="G624" s="124" t="str">
        <f>G33</f>
        <v>Отклонение</v>
      </c>
      <c r="H624" s="124" t="str">
        <f>H33</f>
        <v>Отпускная цена (тариф), руб                                           без НДС                                            (с 1 мая 2022 г.)</v>
      </c>
      <c r="I624" s="122"/>
    </row>
    <row r="625" spans="1:9" ht="31.5" customHeight="1" x14ac:dyDescent="0.25">
      <c r="A625" s="125"/>
      <c r="B625" s="125"/>
      <c r="C625" s="126"/>
      <c r="D625" s="36"/>
      <c r="E625" s="37"/>
      <c r="F625" s="127"/>
      <c r="G625" s="127"/>
      <c r="H625" s="127"/>
      <c r="I625" s="122"/>
    </row>
    <row r="626" spans="1:9" x14ac:dyDescent="0.25">
      <c r="A626" s="67">
        <v>1</v>
      </c>
      <c r="B626" s="67">
        <v>2</v>
      </c>
      <c r="C626" s="67">
        <v>3</v>
      </c>
      <c r="D626" s="128">
        <v>4</v>
      </c>
      <c r="E626" s="146">
        <v>4</v>
      </c>
      <c r="F626" s="130">
        <v>5</v>
      </c>
      <c r="G626" s="130">
        <v>6</v>
      </c>
      <c r="H626" s="132">
        <v>7</v>
      </c>
      <c r="I626" s="122"/>
    </row>
    <row r="627" spans="1:9" ht="15" customHeight="1" x14ac:dyDescent="0.25">
      <c r="A627" s="148">
        <v>1</v>
      </c>
      <c r="B627" s="164" t="s">
        <v>733</v>
      </c>
      <c r="C627" s="52" t="s">
        <v>360</v>
      </c>
      <c r="D627" s="60">
        <v>4146</v>
      </c>
      <c r="E627" s="153">
        <v>27750</v>
      </c>
      <c r="F627" s="147">
        <f>[1]полы!S17</f>
        <v>7.4447438852800012</v>
      </c>
      <c r="G627" s="62">
        <f>E627-F627</f>
        <v>27742.55525611472</v>
      </c>
      <c r="H627" s="134">
        <f>F627</f>
        <v>7.4447438852800012</v>
      </c>
      <c r="I627" s="64"/>
    </row>
    <row r="628" spans="1:9" ht="15" customHeight="1" x14ac:dyDescent="0.25">
      <c r="A628" s="58" t="s">
        <v>618</v>
      </c>
      <c r="B628" s="166" t="s">
        <v>734</v>
      </c>
      <c r="C628" s="67" t="s">
        <v>360</v>
      </c>
      <c r="D628" s="60">
        <v>3204</v>
      </c>
      <c r="E628" s="153">
        <v>21450</v>
      </c>
      <c r="F628" s="147">
        <f>[1]полы!S18</f>
        <v>5.7646071329600002</v>
      </c>
      <c r="G628" s="62">
        <f t="shared" ref="G628:G657" si="24">E628-F628</f>
        <v>21444.235392867042</v>
      </c>
      <c r="H628" s="134">
        <f t="shared" ref="H628:H657" si="25">F628</f>
        <v>5.7646071329600002</v>
      </c>
      <c r="I628" s="64"/>
    </row>
    <row r="629" spans="1:9" ht="15" customHeight="1" x14ac:dyDescent="0.25">
      <c r="A629" s="72">
        <v>3</v>
      </c>
      <c r="B629" s="166" t="s">
        <v>735</v>
      </c>
      <c r="C629" s="67" t="s">
        <v>360</v>
      </c>
      <c r="D629" s="60">
        <v>5465</v>
      </c>
      <c r="E629" s="153">
        <v>36600</v>
      </c>
      <c r="F629" s="147">
        <f>[1]полы!S19</f>
        <v>9.8201096385600017</v>
      </c>
      <c r="G629" s="62">
        <f t="shared" si="24"/>
        <v>36590.17989036144</v>
      </c>
      <c r="H629" s="134">
        <f t="shared" si="25"/>
        <v>9.8201096385600017</v>
      </c>
      <c r="I629" s="64"/>
    </row>
    <row r="630" spans="1:9" ht="15" customHeight="1" x14ac:dyDescent="0.25">
      <c r="A630" s="58" t="s">
        <v>303</v>
      </c>
      <c r="B630" s="175" t="s">
        <v>736</v>
      </c>
      <c r="C630" s="67" t="s">
        <v>360</v>
      </c>
      <c r="D630" s="60">
        <v>3141</v>
      </c>
      <c r="E630" s="153">
        <v>21050</v>
      </c>
      <c r="F630" s="147">
        <f>[1]полы!S20</f>
        <v>5.6487356328000002</v>
      </c>
      <c r="G630" s="62">
        <f t="shared" si="24"/>
        <v>21044.3512643672</v>
      </c>
      <c r="H630" s="134">
        <f t="shared" si="25"/>
        <v>5.6487356328000002</v>
      </c>
      <c r="I630" s="64"/>
    </row>
    <row r="631" spans="1:9" ht="15" customHeight="1" x14ac:dyDescent="0.25">
      <c r="A631" s="72">
        <v>5</v>
      </c>
      <c r="B631" s="175" t="s">
        <v>737</v>
      </c>
      <c r="C631" s="67" t="s">
        <v>360</v>
      </c>
      <c r="D631" s="60">
        <v>1131</v>
      </c>
      <c r="E631" s="153">
        <v>7550</v>
      </c>
      <c r="F631" s="147">
        <f>[1]полы!S21</f>
        <v>2.0277512527999999</v>
      </c>
      <c r="G631" s="62">
        <f t="shared" si="24"/>
        <v>7547.9722487472</v>
      </c>
      <c r="H631" s="134">
        <f t="shared" si="25"/>
        <v>2.0277512527999999</v>
      </c>
      <c r="I631" s="64"/>
    </row>
    <row r="632" spans="1:9" ht="15" customHeight="1" x14ac:dyDescent="0.25">
      <c r="A632" s="58" t="s">
        <v>399</v>
      </c>
      <c r="B632" s="166" t="s">
        <v>738</v>
      </c>
      <c r="C632" s="52" t="s">
        <v>739</v>
      </c>
      <c r="D632" s="60">
        <v>3706</v>
      </c>
      <c r="E632" s="153">
        <v>24800</v>
      </c>
      <c r="F632" s="147">
        <f>[1]полы!S22</f>
        <v>6.6626112592000002</v>
      </c>
      <c r="G632" s="62">
        <f t="shared" si="24"/>
        <v>24793.337388740802</v>
      </c>
      <c r="H632" s="134">
        <f t="shared" si="25"/>
        <v>6.6626112592000002</v>
      </c>
      <c r="I632" s="64"/>
    </row>
    <row r="633" spans="1:9" ht="15" customHeight="1" x14ac:dyDescent="0.25">
      <c r="A633" s="58" t="s">
        <v>314</v>
      </c>
      <c r="B633" s="175" t="s">
        <v>740</v>
      </c>
      <c r="C633" s="67" t="s">
        <v>311</v>
      </c>
      <c r="D633" s="60">
        <v>1256</v>
      </c>
      <c r="E633" s="154">
        <v>8400</v>
      </c>
      <c r="F633" s="147">
        <f>[1]полы!S23</f>
        <v>2.2594942531200002</v>
      </c>
      <c r="G633" s="62">
        <f t="shared" si="24"/>
        <v>8397.7405057468804</v>
      </c>
      <c r="H633" s="134">
        <f t="shared" si="25"/>
        <v>2.2594942531200002</v>
      </c>
      <c r="I633" s="64"/>
    </row>
    <row r="634" spans="1:9" ht="15" customHeight="1" x14ac:dyDescent="0.25">
      <c r="A634" s="87" t="s">
        <v>316</v>
      </c>
      <c r="B634" s="78" t="s">
        <v>741</v>
      </c>
      <c r="C634" s="67"/>
      <c r="D634" s="60"/>
      <c r="E634" s="154"/>
      <c r="F634" s="147"/>
      <c r="G634" s="62"/>
      <c r="H634" s="134"/>
      <c r="I634" s="64"/>
    </row>
    <row r="635" spans="1:9" ht="14.25" customHeight="1" x14ac:dyDescent="0.25">
      <c r="A635" s="58" t="s">
        <v>59</v>
      </c>
      <c r="B635" s="70" t="s">
        <v>742</v>
      </c>
      <c r="C635" s="67" t="s">
        <v>105</v>
      </c>
      <c r="D635" s="60">
        <v>628</v>
      </c>
      <c r="E635" s="154">
        <v>4200</v>
      </c>
      <c r="F635" s="147">
        <f>[1]полы!S25</f>
        <v>1.1297471265600001</v>
      </c>
      <c r="G635" s="62">
        <f t="shared" si="24"/>
        <v>4198.8702528734402</v>
      </c>
      <c r="H635" s="134">
        <f t="shared" si="25"/>
        <v>1.1297471265600001</v>
      </c>
      <c r="I635" s="64"/>
    </row>
    <row r="636" spans="1:9" ht="14.25" customHeight="1" x14ac:dyDescent="0.25">
      <c r="A636" s="58" t="s">
        <v>62</v>
      </c>
      <c r="B636" s="70" t="s">
        <v>743</v>
      </c>
      <c r="C636" s="67" t="s">
        <v>105</v>
      </c>
      <c r="D636" s="60">
        <v>377</v>
      </c>
      <c r="E636" s="154">
        <v>2500</v>
      </c>
      <c r="F636" s="147">
        <f>[1]полы!S26</f>
        <v>0.66626112591999997</v>
      </c>
      <c r="G636" s="62">
        <f t="shared" si="24"/>
        <v>2499.3337388740802</v>
      </c>
      <c r="H636" s="134">
        <f t="shared" si="25"/>
        <v>0.66626112591999997</v>
      </c>
      <c r="I636" s="64"/>
    </row>
    <row r="637" spans="1:9" ht="15" customHeight="1" x14ac:dyDescent="0.25">
      <c r="A637" s="58" t="s">
        <v>369</v>
      </c>
      <c r="B637" s="201" t="s">
        <v>744</v>
      </c>
      <c r="C637" s="67" t="s">
        <v>745</v>
      </c>
      <c r="D637" s="60">
        <v>313</v>
      </c>
      <c r="E637" s="153">
        <v>2050</v>
      </c>
      <c r="F637" s="147">
        <f>[1]полы!S27</f>
        <v>0.52026303571839994</v>
      </c>
      <c r="G637" s="62">
        <f t="shared" si="24"/>
        <v>2049.4797369642815</v>
      </c>
      <c r="H637" s="134">
        <f t="shared" si="25"/>
        <v>0.52026303571839994</v>
      </c>
      <c r="I637" s="86"/>
    </row>
    <row r="638" spans="1:9" ht="15" customHeight="1" x14ac:dyDescent="0.25">
      <c r="A638" s="58" t="s">
        <v>319</v>
      </c>
      <c r="B638" s="78" t="s">
        <v>746</v>
      </c>
      <c r="C638" s="67" t="s">
        <v>745</v>
      </c>
      <c r="D638" s="60">
        <v>365</v>
      </c>
      <c r="E638" s="153">
        <v>2400</v>
      </c>
      <c r="F638" s="147">
        <f>[1]полы!S28</f>
        <v>0.62628545836479999</v>
      </c>
      <c r="G638" s="62">
        <f t="shared" si="24"/>
        <v>2399.3737145416353</v>
      </c>
      <c r="H638" s="134">
        <f t="shared" si="25"/>
        <v>0.62628545836479999</v>
      </c>
      <c r="I638" s="86"/>
    </row>
    <row r="639" spans="1:9" ht="15" customHeight="1" x14ac:dyDescent="0.25">
      <c r="A639" s="58" t="s">
        <v>322</v>
      </c>
      <c r="B639" s="78" t="s">
        <v>747</v>
      </c>
      <c r="C639" s="67" t="s">
        <v>360</v>
      </c>
      <c r="D639" s="60">
        <v>1511</v>
      </c>
      <c r="E639" s="153">
        <v>9900</v>
      </c>
      <c r="F639" s="147">
        <f>[1]полы!S29</f>
        <v>2.5532285060255999</v>
      </c>
      <c r="G639" s="62">
        <f t="shared" si="24"/>
        <v>9897.4467714939747</v>
      </c>
      <c r="H639" s="134">
        <f t="shared" si="25"/>
        <v>2.5532285060255999</v>
      </c>
      <c r="I639" s="86"/>
    </row>
    <row r="640" spans="1:9" ht="15" customHeight="1" x14ac:dyDescent="0.25">
      <c r="A640" s="58" t="s">
        <v>324</v>
      </c>
      <c r="B640" s="78" t="s">
        <v>748</v>
      </c>
      <c r="C640" s="67" t="s">
        <v>360</v>
      </c>
      <c r="D640" s="60">
        <v>678</v>
      </c>
      <c r="E640" s="153">
        <v>4450</v>
      </c>
      <c r="F640" s="147">
        <f>[1]полы!S30</f>
        <v>1.1465484940831998</v>
      </c>
      <c r="G640" s="62">
        <f t="shared" si="24"/>
        <v>4448.8534515059164</v>
      </c>
      <c r="H640" s="134">
        <f t="shared" si="25"/>
        <v>1.1465484940831998</v>
      </c>
      <c r="I640" s="86"/>
    </row>
    <row r="641" spans="1:9" ht="15" customHeight="1" x14ac:dyDescent="0.25">
      <c r="A641" s="58" t="s">
        <v>326</v>
      </c>
      <c r="B641" s="78" t="s">
        <v>749</v>
      </c>
      <c r="C641" s="67" t="s">
        <v>311</v>
      </c>
      <c r="D641" s="60">
        <v>156</v>
      </c>
      <c r="E641" s="153">
        <v>1000</v>
      </c>
      <c r="F641" s="147">
        <f>[1]полы!S31</f>
        <v>0.26013151785919997</v>
      </c>
      <c r="G641" s="62">
        <f t="shared" si="24"/>
        <v>999.73986848214076</v>
      </c>
      <c r="H641" s="134">
        <f t="shared" si="25"/>
        <v>0.26013151785919997</v>
      </c>
      <c r="I641" s="86"/>
    </row>
    <row r="642" spans="1:9" ht="15" customHeight="1" x14ac:dyDescent="0.25">
      <c r="A642" s="58" t="s">
        <v>329</v>
      </c>
      <c r="B642" s="66" t="s">
        <v>750</v>
      </c>
      <c r="C642" s="67" t="s">
        <v>360</v>
      </c>
      <c r="D642" s="60">
        <v>4129</v>
      </c>
      <c r="E642" s="153">
        <v>27700</v>
      </c>
      <c r="F642" s="147">
        <f>[1]полы!S32</f>
        <v>6.7784827593600001</v>
      </c>
      <c r="G642" s="62">
        <f t="shared" si="24"/>
        <v>27693.22151724064</v>
      </c>
      <c r="H642" s="134">
        <f t="shared" si="25"/>
        <v>6.7784827593600001</v>
      </c>
      <c r="I642" s="64"/>
    </row>
    <row r="643" spans="1:9" ht="15" customHeight="1" x14ac:dyDescent="0.25">
      <c r="A643" s="58" t="s">
        <v>331</v>
      </c>
      <c r="B643" s="139" t="s">
        <v>751</v>
      </c>
      <c r="C643" s="67" t="s">
        <v>360</v>
      </c>
      <c r="D643" s="60">
        <v>3003</v>
      </c>
      <c r="E643" s="153">
        <v>20150</v>
      </c>
      <c r="F643" s="147">
        <f>[1]полы!S33</f>
        <v>4.9245387568000005</v>
      </c>
      <c r="G643" s="62">
        <f t="shared" si="24"/>
        <v>20145.075461243199</v>
      </c>
      <c r="H643" s="134">
        <f t="shared" si="25"/>
        <v>4.9245387568000005</v>
      </c>
      <c r="I643" s="64"/>
    </row>
    <row r="644" spans="1:9" ht="15" customHeight="1" x14ac:dyDescent="0.25">
      <c r="A644" s="58" t="s">
        <v>333</v>
      </c>
      <c r="B644" s="78" t="s">
        <v>752</v>
      </c>
      <c r="C644" s="67" t="s">
        <v>360</v>
      </c>
      <c r="D644" s="60">
        <v>483</v>
      </c>
      <c r="E644" s="153">
        <v>3300</v>
      </c>
      <c r="F644" s="147">
        <f>[1]полы!S34</f>
        <v>0.87100606670272018</v>
      </c>
      <c r="G644" s="62">
        <f t="shared" si="24"/>
        <v>3299.1289939332974</v>
      </c>
      <c r="H644" s="134">
        <f t="shared" si="25"/>
        <v>0.87100606670272018</v>
      </c>
      <c r="I644" s="64"/>
    </row>
    <row r="645" spans="1:9" ht="15" customHeight="1" x14ac:dyDescent="0.25">
      <c r="A645" s="58" t="s">
        <v>339</v>
      </c>
      <c r="B645" s="78" t="s">
        <v>753</v>
      </c>
      <c r="C645" s="67" t="s">
        <v>360</v>
      </c>
      <c r="D645" s="60">
        <v>1714</v>
      </c>
      <c r="E645" s="153">
        <v>18750</v>
      </c>
      <c r="F645" s="147">
        <f>[1]полы!S35</f>
        <v>2.8388517539200002</v>
      </c>
      <c r="G645" s="62">
        <f t="shared" si="24"/>
        <v>18747.161148246079</v>
      </c>
      <c r="H645" s="134">
        <f t="shared" si="25"/>
        <v>2.8388517539200002</v>
      </c>
      <c r="I645" s="64"/>
    </row>
    <row r="646" spans="1:9" ht="15" customHeight="1" x14ac:dyDescent="0.25">
      <c r="A646" s="58" t="s">
        <v>341</v>
      </c>
      <c r="B646" s="78" t="s">
        <v>754</v>
      </c>
      <c r="C646" s="67" t="s">
        <v>745</v>
      </c>
      <c r="D646" s="60">
        <v>495</v>
      </c>
      <c r="E646" s="153">
        <v>3350</v>
      </c>
      <c r="F646" s="147">
        <f>[1]полы!S36</f>
        <v>0.91190870625920006</v>
      </c>
      <c r="G646" s="62">
        <f t="shared" si="24"/>
        <v>3349.0880912937409</v>
      </c>
      <c r="H646" s="134">
        <f t="shared" si="25"/>
        <v>0.91190870625920006</v>
      </c>
      <c r="I646" s="64"/>
    </row>
    <row r="647" spans="1:9" ht="15" customHeight="1" x14ac:dyDescent="0.25">
      <c r="A647" s="58" t="s">
        <v>345</v>
      </c>
      <c r="B647" s="78" t="s">
        <v>755</v>
      </c>
      <c r="C647" s="67" t="s">
        <v>360</v>
      </c>
      <c r="D647" s="60">
        <v>1322</v>
      </c>
      <c r="E647" s="153">
        <v>9550</v>
      </c>
      <c r="F647" s="147">
        <f>[1]полы!S37</f>
        <v>2.4472060833792</v>
      </c>
      <c r="G647" s="62">
        <f t="shared" si="24"/>
        <v>9547.5527939166204</v>
      </c>
      <c r="H647" s="134">
        <f t="shared" si="25"/>
        <v>2.4472060833792</v>
      </c>
      <c r="I647" s="86"/>
    </row>
    <row r="648" spans="1:9" ht="15" customHeight="1" x14ac:dyDescent="0.25">
      <c r="A648" s="58" t="s">
        <v>350</v>
      </c>
      <c r="B648" s="78" t="s">
        <v>756</v>
      </c>
      <c r="C648" s="67" t="s">
        <v>745</v>
      </c>
      <c r="D648" s="60">
        <v>2787</v>
      </c>
      <c r="E648" s="153">
        <v>18950</v>
      </c>
      <c r="F648" s="147">
        <f>[1]полы!S38</f>
        <v>5.09834600704</v>
      </c>
      <c r="G648" s="62">
        <f t="shared" si="24"/>
        <v>18944.901653992962</v>
      </c>
      <c r="H648" s="134">
        <f t="shared" si="25"/>
        <v>5.09834600704</v>
      </c>
      <c r="I648" s="64"/>
    </row>
    <row r="649" spans="1:9" ht="15" customHeight="1" x14ac:dyDescent="0.25">
      <c r="A649" s="58" t="s">
        <v>352</v>
      </c>
      <c r="B649" s="78" t="s">
        <v>757</v>
      </c>
      <c r="C649" s="67" t="s">
        <v>745</v>
      </c>
      <c r="D649" s="60">
        <v>2168</v>
      </c>
      <c r="E649" s="153">
        <v>14700</v>
      </c>
      <c r="F649" s="147">
        <f>[1]полы!S39</f>
        <v>3.9396310054399999</v>
      </c>
      <c r="G649" s="62">
        <f t="shared" si="24"/>
        <v>14696.06036899456</v>
      </c>
      <c r="H649" s="134">
        <f t="shared" si="25"/>
        <v>3.9396310054399999</v>
      </c>
      <c r="I649" s="64"/>
    </row>
    <row r="650" spans="1:9" ht="27.75" customHeight="1" x14ac:dyDescent="0.25">
      <c r="A650" s="58" t="s">
        <v>354</v>
      </c>
      <c r="B650" s="78" t="s">
        <v>758</v>
      </c>
      <c r="C650" s="67" t="s">
        <v>360</v>
      </c>
      <c r="D650" s="60">
        <v>3307</v>
      </c>
      <c r="E650" s="153">
        <v>22300</v>
      </c>
      <c r="F650" s="147">
        <f>[1]полы!S40</f>
        <v>5.9673822582400007</v>
      </c>
      <c r="G650" s="62">
        <f t="shared" si="24"/>
        <v>22294.032617741759</v>
      </c>
      <c r="H650" s="134">
        <f t="shared" si="25"/>
        <v>5.9673822582400007</v>
      </c>
      <c r="I650" s="64"/>
    </row>
    <row r="651" spans="1:9" ht="27.75" customHeight="1" x14ac:dyDescent="0.25">
      <c r="A651" s="58" t="s">
        <v>676</v>
      </c>
      <c r="B651" s="66" t="s">
        <v>759</v>
      </c>
      <c r="C651" s="67" t="s">
        <v>360</v>
      </c>
      <c r="D651" s="60">
        <v>3618</v>
      </c>
      <c r="E651" s="153">
        <v>24400</v>
      </c>
      <c r="F651" s="147">
        <f>[1]полы!S41</f>
        <v>6.5177718840000001</v>
      </c>
      <c r="G651" s="62">
        <f t="shared" si="24"/>
        <v>24393.482228116001</v>
      </c>
      <c r="H651" s="134">
        <f t="shared" si="25"/>
        <v>6.5177718840000001</v>
      </c>
      <c r="I651" s="64"/>
    </row>
    <row r="652" spans="1:9" ht="26.25" customHeight="1" x14ac:dyDescent="0.25">
      <c r="A652" s="58" t="s">
        <v>678</v>
      </c>
      <c r="B652" s="66" t="s">
        <v>760</v>
      </c>
      <c r="C652" s="67" t="s">
        <v>360</v>
      </c>
      <c r="D652" s="60">
        <v>3931</v>
      </c>
      <c r="E652" s="153">
        <v>26500</v>
      </c>
      <c r="F652" s="147">
        <f>[1]полы!S42</f>
        <v>7.1260972598399999</v>
      </c>
      <c r="G652" s="62">
        <f t="shared" si="24"/>
        <v>26492.873902740161</v>
      </c>
      <c r="H652" s="134">
        <f t="shared" si="25"/>
        <v>7.1260972598399999</v>
      </c>
      <c r="I652" s="64"/>
    </row>
    <row r="653" spans="1:9" ht="13.5" customHeight="1" x14ac:dyDescent="0.25">
      <c r="A653" s="58" t="s">
        <v>680</v>
      </c>
      <c r="B653" s="66" t="s">
        <v>761</v>
      </c>
      <c r="C653" s="67" t="s">
        <v>360</v>
      </c>
      <c r="D653" s="60">
        <v>4460</v>
      </c>
      <c r="E653" s="153">
        <v>30300</v>
      </c>
      <c r="F653" s="147">
        <f>[1]полы!S43</f>
        <v>8.1110050111999996</v>
      </c>
      <c r="G653" s="62">
        <f t="shared" si="24"/>
        <v>30291.8889949888</v>
      </c>
      <c r="H653" s="134">
        <f t="shared" si="25"/>
        <v>8.1110050111999996</v>
      </c>
      <c r="I653" s="64"/>
    </row>
    <row r="654" spans="1:9" ht="15" customHeight="1" x14ac:dyDescent="0.25">
      <c r="A654" s="58" t="s">
        <v>682</v>
      </c>
      <c r="B654" s="66" t="s">
        <v>762</v>
      </c>
      <c r="C654" s="67" t="s">
        <v>360</v>
      </c>
      <c r="D654" s="60">
        <v>6753</v>
      </c>
      <c r="E654" s="153">
        <v>45850</v>
      </c>
      <c r="F654" s="147">
        <f>[1]полы!S44</f>
        <v>12.311346892000001</v>
      </c>
      <c r="G654" s="62">
        <f t="shared" si="24"/>
        <v>45837.688653108002</v>
      </c>
      <c r="H654" s="134">
        <f t="shared" si="25"/>
        <v>12.311346892000001</v>
      </c>
      <c r="I654" s="64"/>
    </row>
    <row r="655" spans="1:9" ht="15" customHeight="1" x14ac:dyDescent="0.25">
      <c r="A655" s="58" t="s">
        <v>128</v>
      </c>
      <c r="B655" s="66" t="s">
        <v>763</v>
      </c>
      <c r="C655" s="67" t="s">
        <v>360</v>
      </c>
      <c r="D655" s="60">
        <v>7009</v>
      </c>
      <c r="E655" s="153">
        <v>51850</v>
      </c>
      <c r="F655" s="147">
        <f>[1]полы!S45</f>
        <v>12.687929267519999</v>
      </c>
      <c r="G655" s="62">
        <f t="shared" si="24"/>
        <v>51837.312070732478</v>
      </c>
      <c r="H655" s="134">
        <f t="shared" si="25"/>
        <v>12.687929267519999</v>
      </c>
      <c r="I655" s="64"/>
    </row>
    <row r="656" spans="1:9" ht="15" customHeight="1" x14ac:dyDescent="0.25">
      <c r="A656" s="58" t="s">
        <v>133</v>
      </c>
      <c r="B656" s="66" t="s">
        <v>764</v>
      </c>
      <c r="C656" s="67" t="s">
        <v>360</v>
      </c>
      <c r="D656" s="60">
        <v>2932</v>
      </c>
      <c r="E656" s="154">
        <v>19750</v>
      </c>
      <c r="F656" s="147">
        <f>[1]полы!S46</f>
        <v>5.3011211323199996</v>
      </c>
      <c r="G656" s="62">
        <f t="shared" si="24"/>
        <v>19744.698878867679</v>
      </c>
      <c r="H656" s="134">
        <f t="shared" si="25"/>
        <v>5.3011211323199996</v>
      </c>
      <c r="I656" s="64"/>
    </row>
    <row r="657" spans="1:9" ht="15" customHeight="1" thickBot="1" x14ac:dyDescent="0.3">
      <c r="A657" s="58" t="s">
        <v>571</v>
      </c>
      <c r="B657" s="66" t="s">
        <v>765</v>
      </c>
      <c r="C657" s="67" t="s">
        <v>311</v>
      </c>
      <c r="D657" s="60">
        <v>1041</v>
      </c>
      <c r="E657" s="155">
        <v>6800</v>
      </c>
      <c r="F657" s="147">
        <f>[1]полы!S47</f>
        <v>1.7438660774080004</v>
      </c>
      <c r="G657" s="62">
        <f t="shared" si="24"/>
        <v>6798.2561339225922</v>
      </c>
      <c r="H657" s="134">
        <f t="shared" si="25"/>
        <v>1.7438660774080004</v>
      </c>
      <c r="I657" s="86"/>
    </row>
    <row r="658" spans="1:9" ht="23.25" customHeight="1" thickBot="1" x14ac:dyDescent="0.3">
      <c r="A658" s="202" t="s">
        <v>766</v>
      </c>
      <c r="B658" s="203"/>
      <c r="C658" s="203"/>
      <c r="D658" s="203"/>
      <c r="E658" s="203"/>
      <c r="F658" s="203"/>
      <c r="G658" s="203"/>
      <c r="H658" s="204"/>
      <c r="I658" s="122"/>
    </row>
    <row r="659" spans="1:9" ht="12.75" customHeight="1" x14ac:dyDescent="0.25">
      <c r="A659" s="35" t="s">
        <v>7</v>
      </c>
      <c r="B659" s="35" t="s">
        <v>8</v>
      </c>
      <c r="C659" s="36" t="s">
        <v>9</v>
      </c>
      <c r="D659" s="31" t="s">
        <v>296</v>
      </c>
      <c r="E659" s="123" t="str">
        <f>E33</f>
        <v>Отпускная цена (тариф), руб                                           без НДС                                            (с 1 мая 2015 г.)</v>
      </c>
      <c r="F659" s="124" t="str">
        <f>F33</f>
        <v>Цена преприятия (обоснование - февраль), руб.</v>
      </c>
      <c r="G659" s="124" t="str">
        <f>G33</f>
        <v>Отклонение</v>
      </c>
      <c r="H659" s="124" t="str">
        <f>H33</f>
        <v>Отпускная цена (тариф), руб                                           без НДС                                            (с 1 мая 2022 г.)</v>
      </c>
      <c r="I659" s="122"/>
    </row>
    <row r="660" spans="1:9" ht="30.75" customHeight="1" x14ac:dyDescent="0.25">
      <c r="A660" s="125"/>
      <c r="B660" s="125"/>
      <c r="C660" s="126"/>
      <c r="D660" s="36"/>
      <c r="E660" s="37"/>
      <c r="F660" s="127"/>
      <c r="G660" s="127"/>
      <c r="H660" s="127"/>
      <c r="I660" s="122"/>
    </row>
    <row r="661" spans="1:9" x14ac:dyDescent="0.25">
      <c r="A661" s="67">
        <v>1</v>
      </c>
      <c r="B661" s="67">
        <v>2</v>
      </c>
      <c r="C661" s="67">
        <v>3</v>
      </c>
      <c r="D661" s="188">
        <v>4</v>
      </c>
      <c r="E661" s="146">
        <v>4</v>
      </c>
      <c r="F661" s="130">
        <v>5</v>
      </c>
      <c r="G661" s="130">
        <v>6</v>
      </c>
      <c r="H661" s="132">
        <v>7</v>
      </c>
      <c r="I661" s="122"/>
    </row>
    <row r="662" spans="1:9" ht="15" customHeight="1" x14ac:dyDescent="0.25">
      <c r="A662" s="205" t="s">
        <v>767</v>
      </c>
      <c r="B662" s="206" t="s">
        <v>768</v>
      </c>
      <c r="C662" s="52"/>
      <c r="D662" s="60"/>
      <c r="E662" s="153"/>
      <c r="F662" s="150"/>
      <c r="G662" s="150"/>
      <c r="H662" s="152"/>
      <c r="I662" s="122"/>
    </row>
    <row r="663" spans="1:9" ht="15" customHeight="1" x14ac:dyDescent="0.25">
      <c r="A663" s="58" t="s">
        <v>17</v>
      </c>
      <c r="B663" s="70" t="s">
        <v>769</v>
      </c>
      <c r="C663" s="52" t="s">
        <v>19</v>
      </c>
      <c r="D663" s="60">
        <v>2347</v>
      </c>
      <c r="E663" s="153">
        <v>15550</v>
      </c>
      <c r="F663" s="147">
        <f>[1]электро!S18</f>
        <v>4.1713740057599997</v>
      </c>
      <c r="G663" s="62">
        <f>E663-F663</f>
        <v>15545.82862599424</v>
      </c>
      <c r="H663" s="134">
        <f>F663</f>
        <v>4.1713740057599997</v>
      </c>
      <c r="I663" s="64"/>
    </row>
    <row r="664" spans="1:9" ht="15" customHeight="1" x14ac:dyDescent="0.25">
      <c r="A664" s="58" t="s">
        <v>20</v>
      </c>
      <c r="B664" s="70" t="s">
        <v>770</v>
      </c>
      <c r="C664" s="52" t="s">
        <v>19</v>
      </c>
      <c r="D664" s="60">
        <v>3363</v>
      </c>
      <c r="E664" s="153">
        <v>22300</v>
      </c>
      <c r="F664" s="147">
        <f>[1]электро!S19</f>
        <v>5.9673822582400007</v>
      </c>
      <c r="G664" s="62">
        <f t="shared" ref="G664:G713" si="26">E664-F664</f>
        <v>22294.032617741759</v>
      </c>
      <c r="H664" s="134">
        <f t="shared" ref="H664:H708" si="27">F664</f>
        <v>5.9673822582400007</v>
      </c>
      <c r="I664" s="64"/>
    </row>
    <row r="665" spans="1:9" ht="15" customHeight="1" x14ac:dyDescent="0.25">
      <c r="A665" s="87" t="s">
        <v>618</v>
      </c>
      <c r="B665" s="66" t="s">
        <v>771</v>
      </c>
      <c r="C665" s="52"/>
      <c r="D665" s="60"/>
      <c r="E665" s="153"/>
      <c r="F665" s="147"/>
      <c r="G665" s="62"/>
      <c r="H665" s="134"/>
      <c r="I665" s="64"/>
    </row>
    <row r="666" spans="1:9" ht="15" customHeight="1" x14ac:dyDescent="0.25">
      <c r="A666" s="58" t="s">
        <v>35</v>
      </c>
      <c r="B666" s="70" t="s">
        <v>772</v>
      </c>
      <c r="C666" s="52" t="s">
        <v>773</v>
      </c>
      <c r="D666" s="60">
        <v>11423</v>
      </c>
      <c r="E666" s="153">
        <v>75700</v>
      </c>
      <c r="F666" s="147">
        <f>[1]электро!S21</f>
        <v>20.306480403039998</v>
      </c>
      <c r="G666" s="62">
        <f t="shared" si="26"/>
        <v>75679.693519596956</v>
      </c>
      <c r="H666" s="134">
        <f t="shared" si="27"/>
        <v>20.306480403039998</v>
      </c>
      <c r="I666" s="64"/>
    </row>
    <row r="667" spans="1:9" ht="15" customHeight="1" x14ac:dyDescent="0.25">
      <c r="A667" s="58" t="s">
        <v>36</v>
      </c>
      <c r="B667" s="70" t="s">
        <v>774</v>
      </c>
      <c r="C667" s="52" t="s">
        <v>773</v>
      </c>
      <c r="D667" s="60">
        <v>3807</v>
      </c>
      <c r="E667" s="153">
        <v>25250</v>
      </c>
      <c r="F667" s="147">
        <f>[1]электро!S22</f>
        <v>6.7784827593600001</v>
      </c>
      <c r="G667" s="62">
        <f t="shared" si="26"/>
        <v>25243.22151724064</v>
      </c>
      <c r="H667" s="134">
        <f t="shared" si="27"/>
        <v>6.7784827593600001</v>
      </c>
      <c r="I667" s="64"/>
    </row>
    <row r="668" spans="1:9" ht="15" customHeight="1" x14ac:dyDescent="0.25">
      <c r="A668" s="87" t="s">
        <v>775</v>
      </c>
      <c r="B668" s="66" t="s">
        <v>776</v>
      </c>
      <c r="C668" s="52"/>
      <c r="D668" s="60"/>
      <c r="E668" s="153"/>
      <c r="F668" s="147"/>
      <c r="G668" s="62"/>
      <c r="H668" s="134"/>
      <c r="I668" s="64"/>
    </row>
    <row r="669" spans="1:9" ht="15" customHeight="1" x14ac:dyDescent="0.25">
      <c r="A669" s="58" t="s">
        <v>390</v>
      </c>
      <c r="B669" s="70" t="s">
        <v>777</v>
      </c>
      <c r="C669" s="52" t="s">
        <v>105</v>
      </c>
      <c r="D669" s="60">
        <v>4189</v>
      </c>
      <c r="E669" s="153">
        <v>27750</v>
      </c>
      <c r="F669" s="147">
        <f>[1]электро!S24</f>
        <v>7.4447438852800012</v>
      </c>
      <c r="G669" s="62">
        <f t="shared" si="26"/>
        <v>27742.55525611472</v>
      </c>
      <c r="H669" s="134">
        <f t="shared" si="27"/>
        <v>7.4447438852800012</v>
      </c>
      <c r="I669" s="64"/>
    </row>
    <row r="670" spans="1:9" ht="15" customHeight="1" x14ac:dyDescent="0.25">
      <c r="A670" s="58" t="s">
        <v>392</v>
      </c>
      <c r="B670" s="70" t="s">
        <v>778</v>
      </c>
      <c r="C670" s="52" t="s">
        <v>105</v>
      </c>
      <c r="D670" s="60">
        <v>5330</v>
      </c>
      <c r="E670" s="153">
        <v>35350</v>
      </c>
      <c r="F670" s="147">
        <f>[1]электро!S25</f>
        <v>9.4724951380799993</v>
      </c>
      <c r="G670" s="62">
        <f t="shared" si="26"/>
        <v>35340.527504861922</v>
      </c>
      <c r="H670" s="134">
        <f t="shared" si="27"/>
        <v>9.4724951380799993</v>
      </c>
      <c r="I670" s="64"/>
    </row>
    <row r="671" spans="1:9" ht="15" customHeight="1" x14ac:dyDescent="0.25">
      <c r="A671" s="58" t="s">
        <v>303</v>
      </c>
      <c r="B671" s="78" t="s">
        <v>779</v>
      </c>
      <c r="C671" s="52" t="s">
        <v>105</v>
      </c>
      <c r="D671" s="60">
        <v>3681</v>
      </c>
      <c r="E671" s="153">
        <v>24400</v>
      </c>
      <c r="F671" s="147">
        <f>[1]электро!S26</f>
        <v>6.5177718840000001</v>
      </c>
      <c r="G671" s="62">
        <f t="shared" si="26"/>
        <v>24393.482228116001</v>
      </c>
      <c r="H671" s="134">
        <f t="shared" si="27"/>
        <v>6.5177718840000001</v>
      </c>
      <c r="I671" s="64"/>
    </row>
    <row r="672" spans="1:9" ht="15" customHeight="1" x14ac:dyDescent="0.25">
      <c r="A672" s="58" t="s">
        <v>308</v>
      </c>
      <c r="B672" s="78" t="s">
        <v>780</v>
      </c>
      <c r="C672" s="52" t="s">
        <v>105</v>
      </c>
      <c r="D672" s="60">
        <v>5266</v>
      </c>
      <c r="E672" s="153">
        <v>34900</v>
      </c>
      <c r="F672" s="147">
        <f>[1]электро!S27</f>
        <v>9.3566236379199985</v>
      </c>
      <c r="G672" s="62">
        <f t="shared" si="26"/>
        <v>34890.643376362081</v>
      </c>
      <c r="H672" s="134">
        <f t="shared" si="27"/>
        <v>9.3566236379199985</v>
      </c>
      <c r="I672" s="64"/>
    </row>
    <row r="673" spans="1:9" ht="15" customHeight="1" x14ac:dyDescent="0.25">
      <c r="A673" s="58" t="s">
        <v>399</v>
      </c>
      <c r="B673" s="78" t="s">
        <v>781</v>
      </c>
      <c r="C673" s="52" t="s">
        <v>105</v>
      </c>
      <c r="D673" s="60">
        <v>9265</v>
      </c>
      <c r="E673" s="153">
        <v>61400</v>
      </c>
      <c r="F673" s="147">
        <f>[1]электро!S28</f>
        <v>16.48272089776</v>
      </c>
      <c r="G673" s="62">
        <f t="shared" si="26"/>
        <v>61383.517279102241</v>
      </c>
      <c r="H673" s="134">
        <f t="shared" si="27"/>
        <v>16.48272089776</v>
      </c>
      <c r="I673" s="64"/>
    </row>
    <row r="674" spans="1:9" ht="15" customHeight="1" x14ac:dyDescent="0.25">
      <c r="A674" s="58" t="s">
        <v>314</v>
      </c>
      <c r="B674" s="78" t="s">
        <v>782</v>
      </c>
      <c r="C674" s="52" t="s">
        <v>783</v>
      </c>
      <c r="D674" s="60">
        <v>5649</v>
      </c>
      <c r="E674" s="153">
        <v>37450</v>
      </c>
      <c r="F674" s="147">
        <f>[1]электро!S29</f>
        <v>10.02288476384</v>
      </c>
      <c r="G674" s="62">
        <f t="shared" si="26"/>
        <v>37439.977115236157</v>
      </c>
      <c r="H674" s="134">
        <f t="shared" si="27"/>
        <v>10.02288476384</v>
      </c>
      <c r="I674" s="64"/>
    </row>
    <row r="675" spans="1:9" ht="15" customHeight="1" x14ac:dyDescent="0.25">
      <c r="A675" s="58" t="s">
        <v>316</v>
      </c>
      <c r="B675" s="78" t="s">
        <v>784</v>
      </c>
      <c r="C675" s="52" t="s">
        <v>785</v>
      </c>
      <c r="D675" s="60">
        <v>7616</v>
      </c>
      <c r="E675" s="153">
        <v>50500</v>
      </c>
      <c r="F675" s="147">
        <f>[1]электро!S30</f>
        <v>13.527997643680003</v>
      </c>
      <c r="G675" s="62">
        <f t="shared" si="26"/>
        <v>50486.47200235632</v>
      </c>
      <c r="H675" s="134">
        <f t="shared" si="27"/>
        <v>13.527997643680003</v>
      </c>
      <c r="I675" s="64"/>
    </row>
    <row r="676" spans="1:9" ht="15" customHeight="1" x14ac:dyDescent="0.25">
      <c r="A676" s="58" t="s">
        <v>369</v>
      </c>
      <c r="B676" s="78" t="s">
        <v>786</v>
      </c>
      <c r="C676" s="52" t="s">
        <v>785</v>
      </c>
      <c r="D676" s="60">
        <v>9012</v>
      </c>
      <c r="E676" s="153">
        <v>59750</v>
      </c>
      <c r="F676" s="147">
        <f>[1]электро!S31</f>
        <v>16.01923489712</v>
      </c>
      <c r="G676" s="62">
        <f t="shared" si="26"/>
        <v>59733.980765102882</v>
      </c>
      <c r="H676" s="134">
        <f t="shared" si="27"/>
        <v>16.01923489712</v>
      </c>
      <c r="I676" s="64"/>
    </row>
    <row r="677" spans="1:9" ht="15" customHeight="1" x14ac:dyDescent="0.25">
      <c r="A677" s="58" t="s">
        <v>319</v>
      </c>
      <c r="B677" s="78" t="s">
        <v>787</v>
      </c>
      <c r="C677" s="52" t="s">
        <v>785</v>
      </c>
      <c r="D677" s="60">
        <v>12313</v>
      </c>
      <c r="E677" s="153">
        <v>81600</v>
      </c>
      <c r="F677" s="147">
        <f>[1]электро!S32</f>
        <v>21.89971353024</v>
      </c>
      <c r="G677" s="62">
        <f t="shared" si="26"/>
        <v>81578.100286469766</v>
      </c>
      <c r="H677" s="134">
        <f t="shared" si="27"/>
        <v>21.89971353024</v>
      </c>
      <c r="I677" s="64"/>
    </row>
    <row r="678" spans="1:9" ht="15" customHeight="1" x14ac:dyDescent="0.25">
      <c r="A678" s="58" t="s">
        <v>322</v>
      </c>
      <c r="B678" s="78" t="s">
        <v>788</v>
      </c>
      <c r="C678" s="52" t="s">
        <v>789</v>
      </c>
      <c r="D678" s="60">
        <v>12628</v>
      </c>
      <c r="E678" s="153">
        <v>83700</v>
      </c>
      <c r="F678" s="147">
        <f>[1]электро!S33</f>
        <v>22.450103156000001</v>
      </c>
      <c r="G678" s="62">
        <f t="shared" si="26"/>
        <v>83677.549896843993</v>
      </c>
      <c r="H678" s="134">
        <f t="shared" si="27"/>
        <v>22.450103156000001</v>
      </c>
      <c r="I678" s="64"/>
    </row>
    <row r="679" spans="1:9" ht="30" customHeight="1" x14ac:dyDescent="0.25">
      <c r="A679" s="58" t="s">
        <v>324</v>
      </c>
      <c r="B679" s="78" t="s">
        <v>790</v>
      </c>
      <c r="C679" s="52" t="s">
        <v>791</v>
      </c>
      <c r="D679" s="60">
        <v>3173</v>
      </c>
      <c r="E679" s="153">
        <v>21050</v>
      </c>
      <c r="F679" s="147">
        <f>[1]электро!S34</f>
        <v>5.6487356328000002</v>
      </c>
      <c r="G679" s="62">
        <f t="shared" si="26"/>
        <v>21044.3512643672</v>
      </c>
      <c r="H679" s="134">
        <f t="shared" si="27"/>
        <v>5.6487356328000002</v>
      </c>
      <c r="I679" s="64"/>
    </row>
    <row r="680" spans="1:9" ht="15" customHeight="1" x14ac:dyDescent="0.25">
      <c r="A680" s="58" t="s">
        <v>326</v>
      </c>
      <c r="B680" s="78" t="s">
        <v>792</v>
      </c>
      <c r="C680" s="52" t="s">
        <v>791</v>
      </c>
      <c r="D680" s="60">
        <v>6729</v>
      </c>
      <c r="E680" s="153">
        <v>44600</v>
      </c>
      <c r="F680" s="147">
        <f>[1]электро!S35</f>
        <v>11.934764516480001</v>
      </c>
      <c r="G680" s="62">
        <f t="shared" si="26"/>
        <v>44588.065235483518</v>
      </c>
      <c r="H680" s="134">
        <f t="shared" si="27"/>
        <v>11.934764516480001</v>
      </c>
      <c r="I680" s="64"/>
    </row>
    <row r="681" spans="1:9" ht="15" customHeight="1" x14ac:dyDescent="0.25">
      <c r="A681" s="58" t="s">
        <v>329</v>
      </c>
      <c r="B681" s="78" t="s">
        <v>793</v>
      </c>
      <c r="C681" s="52" t="s">
        <v>794</v>
      </c>
      <c r="D681" s="60">
        <v>6475</v>
      </c>
      <c r="E681" s="153">
        <v>42900</v>
      </c>
      <c r="F681" s="147">
        <f>[1]электро!S36</f>
        <v>11.500246390880001</v>
      </c>
      <c r="G681" s="62">
        <f t="shared" si="26"/>
        <v>42888.499753609118</v>
      </c>
      <c r="H681" s="134">
        <f t="shared" si="27"/>
        <v>11.500246390880001</v>
      </c>
      <c r="I681" s="64"/>
    </row>
    <row r="682" spans="1:9" ht="15" customHeight="1" x14ac:dyDescent="0.25">
      <c r="A682" s="58" t="s">
        <v>331</v>
      </c>
      <c r="B682" s="78" t="s">
        <v>795</v>
      </c>
      <c r="C682" s="52" t="s">
        <v>105</v>
      </c>
      <c r="D682" s="60">
        <v>5774</v>
      </c>
      <c r="E682" s="153">
        <v>38300</v>
      </c>
      <c r="F682" s="147">
        <f>[1]электро!S37</f>
        <v>10.254627764160002</v>
      </c>
      <c r="G682" s="62">
        <f t="shared" si="26"/>
        <v>38289.74537223584</v>
      </c>
      <c r="H682" s="134">
        <f t="shared" si="27"/>
        <v>10.254627764160002</v>
      </c>
      <c r="I682" s="64"/>
    </row>
    <row r="683" spans="1:9" ht="15" customHeight="1" x14ac:dyDescent="0.25">
      <c r="A683" s="87" t="s">
        <v>333</v>
      </c>
      <c r="B683" s="78" t="s">
        <v>796</v>
      </c>
      <c r="C683" s="52"/>
      <c r="D683" s="60"/>
      <c r="E683" s="153"/>
      <c r="F683" s="147"/>
      <c r="G683" s="62"/>
      <c r="H683" s="134"/>
      <c r="I683" s="64"/>
    </row>
    <row r="684" spans="1:9" ht="15" customHeight="1" x14ac:dyDescent="0.25">
      <c r="A684" s="58" t="s">
        <v>335</v>
      </c>
      <c r="B684" s="70" t="s">
        <v>797</v>
      </c>
      <c r="C684" s="52" t="s">
        <v>19</v>
      </c>
      <c r="D684" s="60">
        <v>1080</v>
      </c>
      <c r="E684" s="153">
        <v>7150</v>
      </c>
      <c r="F684" s="147">
        <f>[1]электро!S39</f>
        <v>1.9124591101407999</v>
      </c>
      <c r="G684" s="62">
        <f t="shared" si="26"/>
        <v>7148.0875408898592</v>
      </c>
      <c r="H684" s="134">
        <f t="shared" si="27"/>
        <v>1.9124591101407999</v>
      </c>
      <c r="I684" s="64"/>
    </row>
    <row r="685" spans="1:9" ht="15" customHeight="1" x14ac:dyDescent="0.25">
      <c r="A685" s="58" t="s">
        <v>337</v>
      </c>
      <c r="B685" s="70" t="s">
        <v>798</v>
      </c>
      <c r="C685" s="52" t="s">
        <v>19</v>
      </c>
      <c r="D685" s="60">
        <v>2157</v>
      </c>
      <c r="E685" s="153">
        <v>14300</v>
      </c>
      <c r="F685" s="147">
        <f>[1]электро!S40</f>
        <v>3.8237595052799995</v>
      </c>
      <c r="G685" s="62">
        <f t="shared" si="26"/>
        <v>14296.17624049472</v>
      </c>
      <c r="H685" s="134">
        <f t="shared" si="27"/>
        <v>3.8237595052799995</v>
      </c>
      <c r="I685" s="64"/>
    </row>
    <row r="686" spans="1:9" ht="15" customHeight="1" x14ac:dyDescent="0.25">
      <c r="A686" s="58" t="s">
        <v>339</v>
      </c>
      <c r="B686" s="78" t="s">
        <v>799</v>
      </c>
      <c r="C686" s="52" t="s">
        <v>105</v>
      </c>
      <c r="D686" s="60">
        <v>379</v>
      </c>
      <c r="E686" s="153">
        <v>2500</v>
      </c>
      <c r="F686" s="147">
        <f>[1]электро!S41</f>
        <v>0.66626112591999997</v>
      </c>
      <c r="G686" s="62">
        <f t="shared" si="26"/>
        <v>2499.3337388740802</v>
      </c>
      <c r="H686" s="134">
        <f t="shared" si="27"/>
        <v>0.66626112591999997</v>
      </c>
      <c r="I686" s="64"/>
    </row>
    <row r="687" spans="1:9" ht="15" customHeight="1" x14ac:dyDescent="0.25">
      <c r="A687" s="58" t="s">
        <v>341</v>
      </c>
      <c r="B687" s="78" t="s">
        <v>800</v>
      </c>
      <c r="C687" s="52" t="s">
        <v>105</v>
      </c>
      <c r="D687" s="60">
        <v>698</v>
      </c>
      <c r="E687" s="153">
        <v>4650</v>
      </c>
      <c r="F687" s="147">
        <f>[1]электро!S42</f>
        <v>1.2456186267200002</v>
      </c>
      <c r="G687" s="62">
        <f t="shared" si="26"/>
        <v>4648.75438137328</v>
      </c>
      <c r="H687" s="134">
        <f t="shared" si="27"/>
        <v>1.2456186267200002</v>
      </c>
      <c r="I687" s="64"/>
    </row>
    <row r="688" spans="1:9" ht="15" customHeight="1" x14ac:dyDescent="0.25">
      <c r="A688" s="58" t="s">
        <v>345</v>
      </c>
      <c r="B688" s="78" t="s">
        <v>801</v>
      </c>
      <c r="C688" s="52" t="s">
        <v>105</v>
      </c>
      <c r="D688" s="60">
        <v>2665</v>
      </c>
      <c r="E688" s="153">
        <v>17650</v>
      </c>
      <c r="F688" s="147">
        <f>[1]электро!S43</f>
        <v>4.7507315065600002</v>
      </c>
      <c r="G688" s="62">
        <f t="shared" si="26"/>
        <v>17645.24926849344</v>
      </c>
      <c r="H688" s="134">
        <f t="shared" si="27"/>
        <v>4.7507315065600002</v>
      </c>
      <c r="I688" s="64"/>
    </row>
    <row r="689" spans="1:9" ht="28.5" customHeight="1" x14ac:dyDescent="0.25">
      <c r="A689" s="58" t="s">
        <v>350</v>
      </c>
      <c r="B689" s="78" t="s">
        <v>802</v>
      </c>
      <c r="C689" s="52" t="s">
        <v>803</v>
      </c>
      <c r="D689" s="60">
        <v>31098</v>
      </c>
      <c r="E689" s="153">
        <v>206150</v>
      </c>
      <c r="F689" s="147">
        <f>[1]электро!S44</f>
        <v>55.241737701280002</v>
      </c>
      <c r="G689" s="62">
        <f t="shared" si="26"/>
        <v>206094.75826229871</v>
      </c>
      <c r="H689" s="134">
        <f t="shared" si="27"/>
        <v>55.241737701280002</v>
      </c>
      <c r="I689" s="64"/>
    </row>
    <row r="690" spans="1:9" ht="15" customHeight="1" x14ac:dyDescent="0.25">
      <c r="A690" s="58" t="s">
        <v>352</v>
      </c>
      <c r="B690" s="78" t="s">
        <v>804</v>
      </c>
      <c r="C690" s="52" t="s">
        <v>74</v>
      </c>
      <c r="D690" s="60">
        <v>11423</v>
      </c>
      <c r="E690" s="153">
        <v>75700</v>
      </c>
      <c r="F690" s="147">
        <f>[1]электро!S45</f>
        <v>20.306480403039998</v>
      </c>
      <c r="G690" s="62">
        <f t="shared" si="26"/>
        <v>75679.693519596956</v>
      </c>
      <c r="H690" s="134">
        <f t="shared" si="27"/>
        <v>20.306480403039998</v>
      </c>
      <c r="I690" s="64"/>
    </row>
    <row r="691" spans="1:9" ht="15" customHeight="1" x14ac:dyDescent="0.25">
      <c r="A691" s="58" t="s">
        <v>354</v>
      </c>
      <c r="B691" s="78" t="s">
        <v>805</v>
      </c>
      <c r="C691" s="52" t="s">
        <v>74</v>
      </c>
      <c r="D691" s="60">
        <v>8886</v>
      </c>
      <c r="E691" s="153">
        <v>58900</v>
      </c>
      <c r="F691" s="147">
        <f>[1]электро!S46</f>
        <v>15.787491896799999</v>
      </c>
      <c r="G691" s="62">
        <f t="shared" si="26"/>
        <v>58884.212508103199</v>
      </c>
      <c r="H691" s="134">
        <f t="shared" si="27"/>
        <v>15.787491896799999</v>
      </c>
      <c r="I691" s="64"/>
    </row>
    <row r="692" spans="1:9" ht="15" customHeight="1" x14ac:dyDescent="0.25">
      <c r="A692" s="58" t="s">
        <v>676</v>
      </c>
      <c r="B692" s="78" t="s">
        <v>806</v>
      </c>
      <c r="C692" s="52" t="s">
        <v>807</v>
      </c>
      <c r="D692" s="60">
        <v>8250</v>
      </c>
      <c r="E692" s="153">
        <v>54700</v>
      </c>
      <c r="F692" s="147">
        <f>[1]электро!S47</f>
        <v>14.657744770240003</v>
      </c>
      <c r="G692" s="62">
        <f t="shared" si="26"/>
        <v>54685.342255229763</v>
      </c>
      <c r="H692" s="134">
        <f t="shared" si="27"/>
        <v>14.657744770240003</v>
      </c>
      <c r="I692" s="64"/>
    </row>
    <row r="693" spans="1:9" ht="22.5" x14ac:dyDescent="0.25">
      <c r="A693" s="58" t="s">
        <v>678</v>
      </c>
      <c r="B693" s="78" t="s">
        <v>808</v>
      </c>
      <c r="C693" s="207" t="s">
        <v>809</v>
      </c>
      <c r="D693" s="60">
        <v>11423</v>
      </c>
      <c r="E693" s="153">
        <v>75700</v>
      </c>
      <c r="F693" s="147">
        <f>[1]электро!S48</f>
        <v>20.306480403039998</v>
      </c>
      <c r="G693" s="62">
        <f t="shared" si="26"/>
        <v>75679.693519596956</v>
      </c>
      <c r="H693" s="134">
        <f t="shared" si="27"/>
        <v>20.306480403039998</v>
      </c>
      <c r="I693" s="64"/>
    </row>
    <row r="694" spans="1:9" ht="15" customHeight="1" x14ac:dyDescent="0.25">
      <c r="A694" s="58" t="s">
        <v>680</v>
      </c>
      <c r="B694" s="78" t="s">
        <v>810</v>
      </c>
      <c r="C694" s="52" t="s">
        <v>105</v>
      </c>
      <c r="D694" s="60">
        <v>15866</v>
      </c>
      <c r="E694" s="153">
        <v>105150</v>
      </c>
      <c r="F694" s="147">
        <f>[1]электро!S49</f>
        <v>28.18574241392</v>
      </c>
      <c r="G694" s="62">
        <f t="shared" si="26"/>
        <v>105121.81425758608</v>
      </c>
      <c r="H694" s="134">
        <f t="shared" si="27"/>
        <v>28.18574241392</v>
      </c>
      <c r="I694" s="64"/>
    </row>
    <row r="695" spans="1:9" ht="15" customHeight="1" x14ac:dyDescent="0.25">
      <c r="A695" s="58" t="s">
        <v>682</v>
      </c>
      <c r="B695" s="78" t="s">
        <v>811</v>
      </c>
      <c r="C695" s="52" t="s">
        <v>105</v>
      </c>
      <c r="D695" s="60">
        <v>18406</v>
      </c>
      <c r="E695" s="153">
        <v>122000</v>
      </c>
      <c r="F695" s="147">
        <f>[1]электро!S50</f>
        <v>32.704730920159996</v>
      </c>
      <c r="G695" s="62">
        <f t="shared" si="26"/>
        <v>121967.29526907984</v>
      </c>
      <c r="H695" s="134">
        <f t="shared" si="27"/>
        <v>32.704730920159996</v>
      </c>
      <c r="I695" s="64"/>
    </row>
    <row r="696" spans="1:9" ht="15" customHeight="1" x14ac:dyDescent="0.25">
      <c r="A696" s="58" t="s">
        <v>128</v>
      </c>
      <c r="B696" s="78" t="s">
        <v>812</v>
      </c>
      <c r="C696" s="52" t="s">
        <v>74</v>
      </c>
      <c r="D696" s="60">
        <v>19039</v>
      </c>
      <c r="E696" s="153">
        <v>126200</v>
      </c>
      <c r="F696" s="147">
        <f>[1]электро!S51</f>
        <v>33.834478046720001</v>
      </c>
      <c r="G696" s="62">
        <f t="shared" si="26"/>
        <v>126166.16552195328</v>
      </c>
      <c r="H696" s="134">
        <f t="shared" si="27"/>
        <v>33.834478046720001</v>
      </c>
      <c r="I696" s="64"/>
    </row>
    <row r="697" spans="1:9" ht="15" customHeight="1" x14ac:dyDescent="0.25">
      <c r="A697" s="58" t="s">
        <v>133</v>
      </c>
      <c r="B697" s="78" t="s">
        <v>813</v>
      </c>
      <c r="C697" s="52" t="s">
        <v>105</v>
      </c>
      <c r="D697" s="60">
        <v>2540</v>
      </c>
      <c r="E697" s="153">
        <v>16850</v>
      </c>
      <c r="F697" s="147">
        <f>[1]электро!S52</f>
        <v>4.4900206312000002</v>
      </c>
      <c r="G697" s="62">
        <f t="shared" si="26"/>
        <v>16845.509979368799</v>
      </c>
      <c r="H697" s="134">
        <f t="shared" si="27"/>
        <v>4.4900206312000002</v>
      </c>
      <c r="I697" s="64"/>
    </row>
    <row r="698" spans="1:9" ht="15" customHeight="1" x14ac:dyDescent="0.25">
      <c r="A698" s="58" t="s">
        <v>571</v>
      </c>
      <c r="B698" s="78" t="s">
        <v>814</v>
      </c>
      <c r="C698" s="52" t="s">
        <v>815</v>
      </c>
      <c r="D698" s="60">
        <v>3109</v>
      </c>
      <c r="E698" s="153">
        <v>20600</v>
      </c>
      <c r="F698" s="147">
        <f>[1]электро!S53</f>
        <v>5.5328641326400003</v>
      </c>
      <c r="G698" s="62">
        <f t="shared" si="26"/>
        <v>20594.467135867359</v>
      </c>
      <c r="H698" s="134">
        <f t="shared" si="27"/>
        <v>5.5328641326400003</v>
      </c>
      <c r="I698" s="64"/>
    </row>
    <row r="699" spans="1:9" ht="15" customHeight="1" x14ac:dyDescent="0.25">
      <c r="A699" s="58" t="s">
        <v>138</v>
      </c>
      <c r="B699" s="78" t="s">
        <v>816</v>
      </c>
      <c r="C699" s="52" t="s">
        <v>815</v>
      </c>
      <c r="D699" s="60">
        <v>4443</v>
      </c>
      <c r="E699" s="153">
        <v>29450</v>
      </c>
      <c r="F699" s="147">
        <f>[1]электро!S54</f>
        <v>7.8792620108799998</v>
      </c>
      <c r="G699" s="62">
        <f t="shared" si="26"/>
        <v>29442.12073798912</v>
      </c>
      <c r="H699" s="134">
        <f t="shared" si="27"/>
        <v>7.8792620108799998</v>
      </c>
      <c r="I699" s="64"/>
    </row>
    <row r="700" spans="1:9" ht="15" customHeight="1" x14ac:dyDescent="0.25">
      <c r="A700" s="58" t="s">
        <v>579</v>
      </c>
      <c r="B700" s="78" t="s">
        <v>817</v>
      </c>
      <c r="C700" s="52" t="s">
        <v>19</v>
      </c>
      <c r="D700" s="60">
        <v>3173</v>
      </c>
      <c r="E700" s="153">
        <v>21050</v>
      </c>
      <c r="F700" s="147">
        <f>[1]электро!S55</f>
        <v>5.6487356328000002</v>
      </c>
      <c r="G700" s="62">
        <f t="shared" si="26"/>
        <v>21044.3512643672</v>
      </c>
      <c r="H700" s="134">
        <f t="shared" si="27"/>
        <v>5.6487356328000002</v>
      </c>
      <c r="I700" s="64"/>
    </row>
    <row r="701" spans="1:9" ht="15" customHeight="1" x14ac:dyDescent="0.25">
      <c r="A701" s="58" t="s">
        <v>141</v>
      </c>
      <c r="B701" s="78" t="s">
        <v>818</v>
      </c>
      <c r="C701" s="52" t="s">
        <v>74</v>
      </c>
      <c r="D701" s="60">
        <v>5205</v>
      </c>
      <c r="E701" s="153">
        <v>34500</v>
      </c>
      <c r="F701" s="147">
        <f>[1]электро!S56</f>
        <v>9.2407521377599995</v>
      </c>
      <c r="G701" s="62">
        <f t="shared" si="26"/>
        <v>34490.759247862239</v>
      </c>
      <c r="H701" s="134">
        <f t="shared" si="27"/>
        <v>9.2407521377599995</v>
      </c>
      <c r="I701" s="64"/>
    </row>
    <row r="702" spans="1:9" ht="24.75" customHeight="1" x14ac:dyDescent="0.25">
      <c r="A702" s="58" t="s">
        <v>587</v>
      </c>
      <c r="B702" s="78" t="s">
        <v>819</v>
      </c>
      <c r="C702" s="184" t="s">
        <v>820</v>
      </c>
      <c r="D702" s="60">
        <v>18406</v>
      </c>
      <c r="E702" s="153">
        <v>122000</v>
      </c>
      <c r="F702" s="147">
        <f>[1]электро!S57</f>
        <v>32.704730920159996</v>
      </c>
      <c r="G702" s="62">
        <f t="shared" si="26"/>
        <v>121967.29526907984</v>
      </c>
      <c r="H702" s="134">
        <f t="shared" si="27"/>
        <v>32.704730920159996</v>
      </c>
      <c r="I702" s="64"/>
    </row>
    <row r="703" spans="1:9" ht="15" customHeight="1" x14ac:dyDescent="0.25">
      <c r="A703" s="58" t="s">
        <v>144</v>
      </c>
      <c r="B703" s="78" t="s">
        <v>821</v>
      </c>
      <c r="C703" s="52" t="s">
        <v>105</v>
      </c>
      <c r="D703" s="60">
        <v>6346</v>
      </c>
      <c r="E703" s="153">
        <v>42050</v>
      </c>
      <c r="F703" s="147">
        <f>[1]электро!S58</f>
        <v>11.268503390559999</v>
      </c>
      <c r="G703" s="62">
        <f t="shared" si="26"/>
        <v>42038.731496609442</v>
      </c>
      <c r="H703" s="134">
        <f t="shared" si="27"/>
        <v>11.268503390559999</v>
      </c>
      <c r="I703" s="64"/>
    </row>
    <row r="704" spans="1:9" ht="15" customHeight="1" x14ac:dyDescent="0.25">
      <c r="A704" s="58" t="s">
        <v>453</v>
      </c>
      <c r="B704" s="78" t="s">
        <v>822</v>
      </c>
      <c r="C704" s="52" t="s">
        <v>667</v>
      </c>
      <c r="D704" s="60">
        <v>11741</v>
      </c>
      <c r="E704" s="153">
        <v>77850</v>
      </c>
      <c r="F704" s="147">
        <f>[1]электро!S59</f>
        <v>20.8568700288</v>
      </c>
      <c r="G704" s="62">
        <f t="shared" si="26"/>
        <v>77829.143129971199</v>
      </c>
      <c r="H704" s="134">
        <f t="shared" si="27"/>
        <v>20.8568700288</v>
      </c>
      <c r="I704" s="64"/>
    </row>
    <row r="705" spans="1:9" ht="15" customHeight="1" x14ac:dyDescent="0.25">
      <c r="A705" s="58" t="s">
        <v>147</v>
      </c>
      <c r="B705" s="78" t="s">
        <v>823</v>
      </c>
      <c r="C705" s="52" t="s">
        <v>667</v>
      </c>
      <c r="D705" s="60">
        <v>9519</v>
      </c>
      <c r="E705" s="153">
        <v>63100</v>
      </c>
      <c r="F705" s="147">
        <f>[1]электро!S60</f>
        <v>16.917239023360001</v>
      </c>
      <c r="G705" s="62">
        <f t="shared" si="26"/>
        <v>63083.082760976642</v>
      </c>
      <c r="H705" s="134">
        <f t="shared" si="27"/>
        <v>16.917239023360001</v>
      </c>
      <c r="I705" s="64"/>
    </row>
    <row r="706" spans="1:9" ht="15" customHeight="1" x14ac:dyDescent="0.25">
      <c r="A706" s="58" t="s">
        <v>458</v>
      </c>
      <c r="B706" s="78" t="s">
        <v>824</v>
      </c>
      <c r="C706" s="52" t="s">
        <v>105</v>
      </c>
      <c r="D706" s="60">
        <v>10156</v>
      </c>
      <c r="E706" s="153">
        <v>67300</v>
      </c>
      <c r="F706" s="147">
        <f>[1]электро!S61</f>
        <v>18.046986149919999</v>
      </c>
      <c r="G706" s="62">
        <f t="shared" si="26"/>
        <v>67281.953013850085</v>
      </c>
      <c r="H706" s="134">
        <f t="shared" si="27"/>
        <v>18.046986149919999</v>
      </c>
      <c r="I706" s="64"/>
    </row>
    <row r="707" spans="1:9" ht="15" customHeight="1" x14ac:dyDescent="0.25">
      <c r="A707" s="58" t="s">
        <v>150</v>
      </c>
      <c r="B707" s="78" t="s">
        <v>825</v>
      </c>
      <c r="C707" s="52" t="s">
        <v>105</v>
      </c>
      <c r="D707" s="60">
        <v>6980</v>
      </c>
      <c r="E707" s="153">
        <v>46300</v>
      </c>
      <c r="F707" s="147">
        <f>[1]электро!S62</f>
        <v>12.42721839216</v>
      </c>
      <c r="G707" s="62">
        <f t="shared" si="26"/>
        <v>46287.572781607843</v>
      </c>
      <c r="H707" s="134">
        <f t="shared" si="27"/>
        <v>12.42721839216</v>
      </c>
      <c r="I707" s="64"/>
    </row>
    <row r="708" spans="1:9" ht="15" customHeight="1" x14ac:dyDescent="0.25">
      <c r="A708" s="208" t="s">
        <v>469</v>
      </c>
      <c r="B708" s="78" t="s">
        <v>826</v>
      </c>
      <c r="C708" s="67" t="s">
        <v>265</v>
      </c>
      <c r="D708" s="60">
        <v>6282</v>
      </c>
      <c r="E708" s="154">
        <v>56400</v>
      </c>
      <c r="F708" s="147">
        <f>[1]электро!S63</f>
        <v>12.83276864272</v>
      </c>
      <c r="G708" s="62">
        <f t="shared" si="26"/>
        <v>56387.167231357278</v>
      </c>
      <c r="H708" s="134">
        <f t="shared" si="27"/>
        <v>12.83276864272</v>
      </c>
      <c r="I708" s="64"/>
    </row>
    <row r="709" spans="1:9" ht="15" customHeight="1" x14ac:dyDescent="0.25">
      <c r="A709" s="209"/>
      <c r="B709" s="78" t="s">
        <v>827</v>
      </c>
      <c r="C709" s="67" t="s">
        <v>265</v>
      </c>
      <c r="D709" s="60">
        <v>6282</v>
      </c>
      <c r="E709" s="154">
        <v>56400</v>
      </c>
      <c r="F709" s="147">
        <f>[1]электро!S64</f>
        <v>12.83276864272</v>
      </c>
      <c r="G709" s="62">
        <f t="shared" si="26"/>
        <v>56387.167231357278</v>
      </c>
      <c r="H709" s="134">
        <f>F709</f>
        <v>12.83276864272</v>
      </c>
      <c r="I709" s="64"/>
    </row>
    <row r="710" spans="1:9" ht="15.75" customHeight="1" x14ac:dyDescent="0.25">
      <c r="A710" s="58" t="s">
        <v>153</v>
      </c>
      <c r="B710" s="78" t="s">
        <v>828</v>
      </c>
      <c r="C710" s="67" t="s">
        <v>74</v>
      </c>
      <c r="D710" s="60">
        <v>14948</v>
      </c>
      <c r="E710" s="155">
        <v>162050</v>
      </c>
      <c r="F710" s="210">
        <v>18.079999999999998</v>
      </c>
      <c r="G710" s="62">
        <f t="shared" si="26"/>
        <v>162031.92000000001</v>
      </c>
      <c r="H710" s="211">
        <f>[1]электро!R66+[1]электро!R67+[1]электро!R68+[1]электро!R69</f>
        <v>35.717389924320003</v>
      </c>
      <c r="I710" s="212"/>
    </row>
    <row r="711" spans="1:9" ht="15.75" customHeight="1" x14ac:dyDescent="0.25">
      <c r="A711" s="58" t="s">
        <v>476</v>
      </c>
      <c r="B711" s="78" t="s">
        <v>829</v>
      </c>
      <c r="C711" s="67"/>
      <c r="D711" s="96"/>
      <c r="E711" s="155"/>
      <c r="F711" s="147"/>
      <c r="G711" s="62"/>
      <c r="H711" s="134"/>
      <c r="I711" s="213"/>
    </row>
    <row r="712" spans="1:9" ht="15.75" customHeight="1" x14ac:dyDescent="0.25">
      <c r="A712" s="58" t="s">
        <v>830</v>
      </c>
      <c r="B712" s="178" t="s">
        <v>831</v>
      </c>
      <c r="C712" s="214" t="s">
        <v>832</v>
      </c>
      <c r="D712" s="96"/>
      <c r="E712" s="155">
        <v>2850</v>
      </c>
      <c r="F712" s="147">
        <f>[1]электро!S72</f>
        <v>0.50693781320000009</v>
      </c>
      <c r="G712" s="62">
        <f t="shared" si="26"/>
        <v>2849.4930621868002</v>
      </c>
      <c r="H712" s="134">
        <f>F712</f>
        <v>0.50693781320000009</v>
      </c>
      <c r="I712" s="64"/>
    </row>
    <row r="713" spans="1:9" ht="15.75" customHeight="1" thickBot="1" x14ac:dyDescent="0.3">
      <c r="A713" s="215" t="s">
        <v>833</v>
      </c>
      <c r="B713" s="200" t="s">
        <v>834</v>
      </c>
      <c r="C713" s="216" t="s">
        <v>832</v>
      </c>
      <c r="D713" s="217"/>
      <c r="E713" s="218">
        <v>3950</v>
      </c>
      <c r="F713" s="219">
        <f>[1]электро!S73</f>
        <v>0.66626112591999997</v>
      </c>
      <c r="G713" s="62">
        <f t="shared" si="26"/>
        <v>3949.3337388740802</v>
      </c>
      <c r="H713" s="134">
        <f>F713</f>
        <v>0.66626112591999997</v>
      </c>
      <c r="I713" s="64"/>
    </row>
    <row r="714" spans="1:9" ht="56.25" customHeight="1" x14ac:dyDescent="0.25">
      <c r="A714" s="220">
        <v>46</v>
      </c>
      <c r="B714" s="221" t="s">
        <v>835</v>
      </c>
      <c r="C714" s="222" t="s">
        <v>785</v>
      </c>
      <c r="D714" s="223"/>
      <c r="E714" s="224"/>
      <c r="F714" s="225"/>
      <c r="G714" s="226"/>
      <c r="H714" s="134"/>
      <c r="I714" s="64"/>
    </row>
    <row r="715" spans="1:9" ht="15.75" customHeight="1" x14ac:dyDescent="0.25">
      <c r="A715" s="220" t="s">
        <v>496</v>
      </c>
      <c r="B715" s="227" t="s">
        <v>836</v>
      </c>
      <c r="C715" s="228"/>
      <c r="D715" s="223"/>
      <c r="E715" s="224"/>
      <c r="F715" s="225"/>
      <c r="G715" s="226"/>
      <c r="H715" s="134">
        <f>[1]электро!R75</f>
        <v>4.8086672566399997</v>
      </c>
      <c r="I715" s="64"/>
    </row>
    <row r="716" spans="1:9" ht="15.75" customHeight="1" x14ac:dyDescent="0.25">
      <c r="A716" s="220" t="s">
        <v>498</v>
      </c>
      <c r="B716" s="227" t="s">
        <v>837</v>
      </c>
      <c r="C716" s="228"/>
      <c r="D716" s="223"/>
      <c r="E716" s="224"/>
      <c r="F716" s="225"/>
      <c r="G716" s="226"/>
      <c r="H716" s="134"/>
      <c r="I716" s="64"/>
    </row>
    <row r="717" spans="1:9" ht="15.75" customHeight="1" x14ac:dyDescent="0.25">
      <c r="A717" s="220" t="s">
        <v>838</v>
      </c>
      <c r="B717" s="227" t="s">
        <v>839</v>
      </c>
      <c r="C717" s="228"/>
      <c r="D717" s="223"/>
      <c r="E717" s="224"/>
      <c r="F717" s="225"/>
      <c r="G717" s="226"/>
      <c r="H717" s="134">
        <f>[1]электро!R77</f>
        <v>5.1678689071360004</v>
      </c>
      <c r="I717" s="64"/>
    </row>
    <row r="718" spans="1:9" ht="15.75" customHeight="1" x14ac:dyDescent="0.25">
      <c r="A718" s="220" t="s">
        <v>840</v>
      </c>
      <c r="B718" s="227" t="s">
        <v>841</v>
      </c>
      <c r="C718" s="228"/>
      <c r="D718" s="223"/>
      <c r="E718" s="224"/>
      <c r="F718" s="225"/>
      <c r="G718" s="226"/>
      <c r="H718" s="134">
        <f>[1]электро!R78</f>
        <v>8.1167985862080005</v>
      </c>
      <c r="I718" s="64"/>
    </row>
    <row r="719" spans="1:9" ht="15.75" customHeight="1" x14ac:dyDescent="0.25">
      <c r="A719" s="220" t="s">
        <v>842</v>
      </c>
      <c r="B719" s="227" t="s">
        <v>843</v>
      </c>
      <c r="C719" s="228"/>
      <c r="D719" s="223"/>
      <c r="E719" s="224"/>
      <c r="F719" s="225"/>
      <c r="G719" s="226"/>
      <c r="H719" s="134"/>
      <c r="I719" s="64"/>
    </row>
    <row r="720" spans="1:9" ht="15.75" customHeight="1" x14ac:dyDescent="0.25">
      <c r="A720" s="220" t="s">
        <v>844</v>
      </c>
      <c r="B720" s="227" t="s">
        <v>839</v>
      </c>
      <c r="C720" s="228"/>
      <c r="D720" s="223"/>
      <c r="E720" s="224"/>
      <c r="F720" s="225"/>
      <c r="G720" s="226"/>
      <c r="H720" s="134">
        <f>[1]электро!R80</f>
        <v>5.4111990574720004</v>
      </c>
      <c r="I720" s="64"/>
    </row>
    <row r="721" spans="1:9" ht="15.75" customHeight="1" x14ac:dyDescent="0.25">
      <c r="A721" s="220" t="s">
        <v>845</v>
      </c>
      <c r="B721" s="227" t="s">
        <v>846</v>
      </c>
      <c r="C721" s="228"/>
      <c r="D721" s="223"/>
      <c r="E721" s="224"/>
      <c r="F721" s="225"/>
      <c r="G721" s="226"/>
      <c r="H721" s="134">
        <f>[1]электро!R81</f>
        <v>2.9489296790719997</v>
      </c>
      <c r="I721" s="64"/>
    </row>
    <row r="722" spans="1:9" ht="15.75" customHeight="1" x14ac:dyDescent="0.25">
      <c r="A722" s="220" t="s">
        <v>847</v>
      </c>
      <c r="B722" s="227" t="s">
        <v>848</v>
      </c>
      <c r="C722" s="228"/>
      <c r="D722" s="223"/>
      <c r="E722" s="224"/>
      <c r="F722" s="225"/>
      <c r="G722" s="226"/>
      <c r="H722" s="134"/>
      <c r="I722" s="64"/>
    </row>
    <row r="723" spans="1:9" ht="15.75" customHeight="1" x14ac:dyDescent="0.25">
      <c r="A723" s="220" t="s">
        <v>849</v>
      </c>
      <c r="B723" s="227" t="s">
        <v>839</v>
      </c>
      <c r="C723" s="228"/>
      <c r="D723" s="223"/>
      <c r="E723" s="224"/>
      <c r="F723" s="225"/>
      <c r="G723" s="226"/>
      <c r="H723" s="134">
        <f>[1]электро!R83</f>
        <v>6.2918224586880012</v>
      </c>
      <c r="I723" s="64"/>
    </row>
    <row r="724" spans="1:9" ht="15.75" customHeight="1" x14ac:dyDescent="0.25">
      <c r="A724" s="220" t="s">
        <v>850</v>
      </c>
      <c r="B724" s="227" t="s">
        <v>846</v>
      </c>
      <c r="C724" s="229"/>
      <c r="D724" s="223"/>
      <c r="E724" s="224"/>
      <c r="F724" s="225"/>
      <c r="G724" s="226"/>
      <c r="H724" s="134">
        <f>[1]электро!R84</f>
        <v>2.9489296790719997</v>
      </c>
      <c r="I724" s="64"/>
    </row>
    <row r="725" spans="1:9" ht="35.25" customHeight="1" x14ac:dyDescent="0.25">
      <c r="A725" s="220">
        <v>47</v>
      </c>
      <c r="B725" s="221" t="s">
        <v>851</v>
      </c>
      <c r="C725" s="230" t="s">
        <v>655</v>
      </c>
      <c r="D725" s="223"/>
      <c r="E725" s="224"/>
      <c r="F725" s="225"/>
      <c r="G725" s="226"/>
      <c r="H725" s="134">
        <f>[1]электро!R85</f>
        <v>32.374497144704002</v>
      </c>
      <c r="I725" s="64"/>
    </row>
    <row r="726" spans="1:9" ht="30.75" customHeight="1" x14ac:dyDescent="0.25">
      <c r="A726" s="220">
        <v>48</v>
      </c>
      <c r="B726" s="221" t="s">
        <v>852</v>
      </c>
      <c r="C726" s="230" t="s">
        <v>655</v>
      </c>
      <c r="D726" s="223"/>
      <c r="E726" s="224"/>
      <c r="F726" s="225"/>
      <c r="G726" s="226"/>
      <c r="H726" s="134">
        <f>[1]электро!R86</f>
        <v>35.080096673440003</v>
      </c>
      <c r="I726" s="64"/>
    </row>
    <row r="727" spans="1:9" ht="15.75" customHeight="1" x14ac:dyDescent="0.25">
      <c r="A727" s="231">
        <v>2</v>
      </c>
      <c r="B727" s="221" t="s">
        <v>853</v>
      </c>
      <c r="C727" s="222" t="s">
        <v>19</v>
      </c>
      <c r="D727" s="223"/>
      <c r="E727" s="224"/>
      <c r="F727" s="225"/>
      <c r="G727" s="226"/>
      <c r="H727" s="134"/>
      <c r="I727" s="64"/>
    </row>
    <row r="728" spans="1:9" ht="15.75" customHeight="1" x14ac:dyDescent="0.25">
      <c r="A728" s="220">
        <v>49</v>
      </c>
      <c r="B728" s="227" t="s">
        <v>854</v>
      </c>
      <c r="C728" s="228"/>
      <c r="D728" s="223"/>
      <c r="E728" s="224"/>
      <c r="F728" s="225"/>
      <c r="G728" s="226"/>
      <c r="H728" s="134">
        <f>[1]электро!R89</f>
        <v>3.5572550549119999</v>
      </c>
      <c r="I728" s="64"/>
    </row>
    <row r="729" spans="1:9" ht="15.75" customHeight="1" x14ac:dyDescent="0.25">
      <c r="A729" s="220" t="s">
        <v>508</v>
      </c>
      <c r="B729" s="227" t="s">
        <v>855</v>
      </c>
      <c r="C729" s="229"/>
      <c r="D729" s="223"/>
      <c r="E729" s="224"/>
      <c r="F729" s="225"/>
      <c r="G729" s="226"/>
      <c r="H729" s="134">
        <f>[1]электро!R90</f>
        <v>1.4889487770560002</v>
      </c>
      <c r="I729" s="64"/>
    </row>
    <row r="730" spans="1:9" ht="28.5" customHeight="1" x14ac:dyDescent="0.25">
      <c r="A730" s="220" t="s">
        <v>509</v>
      </c>
      <c r="B730" s="221" t="s">
        <v>856</v>
      </c>
      <c r="C730" s="230" t="s">
        <v>19</v>
      </c>
      <c r="D730" s="223"/>
      <c r="E730" s="224"/>
      <c r="F730" s="225"/>
      <c r="G730" s="226"/>
      <c r="H730" s="134">
        <f>[1]электро!R91</f>
        <v>0.34761450047999998</v>
      </c>
      <c r="I730" s="64"/>
    </row>
    <row r="731" spans="1:9" ht="35.25" customHeight="1" x14ac:dyDescent="0.25">
      <c r="A731" s="220">
        <v>50</v>
      </c>
      <c r="B731" s="221" t="s">
        <v>857</v>
      </c>
      <c r="C731" s="230" t="s">
        <v>19</v>
      </c>
      <c r="D731" s="223"/>
      <c r="E731" s="224"/>
      <c r="F731" s="225"/>
      <c r="G731" s="226"/>
      <c r="H731" s="134">
        <f>[1]электро!R92</f>
        <v>1.7948495374784001</v>
      </c>
      <c r="I731" s="64"/>
    </row>
    <row r="732" spans="1:9" ht="27" customHeight="1" x14ac:dyDescent="0.25">
      <c r="A732" s="220">
        <v>51</v>
      </c>
      <c r="B732" s="221" t="s">
        <v>858</v>
      </c>
      <c r="C732" s="230" t="s">
        <v>281</v>
      </c>
      <c r="D732" s="223"/>
      <c r="E732" s="224"/>
      <c r="F732" s="225"/>
      <c r="G732" s="226"/>
      <c r="H732" s="134">
        <f>[1]электро!R93</f>
        <v>14.286955969728002</v>
      </c>
      <c r="I732" s="64"/>
    </row>
    <row r="733" spans="1:9" ht="28.5" customHeight="1" x14ac:dyDescent="0.25">
      <c r="A733" s="220">
        <v>52</v>
      </c>
      <c r="B733" s="221" t="s">
        <v>859</v>
      </c>
      <c r="C733" s="230" t="s">
        <v>281</v>
      </c>
      <c r="D733" s="223"/>
      <c r="E733" s="224"/>
      <c r="F733" s="225"/>
      <c r="G733" s="226"/>
      <c r="H733" s="134">
        <f>[1]электро!R94</f>
        <v>0.44147041560959999</v>
      </c>
      <c r="I733" s="64"/>
    </row>
    <row r="734" spans="1:9" ht="32.25" customHeight="1" x14ac:dyDescent="0.25">
      <c r="A734" s="220">
        <v>53</v>
      </c>
      <c r="B734" s="221" t="s">
        <v>860</v>
      </c>
      <c r="C734" s="230" t="s">
        <v>19</v>
      </c>
      <c r="D734" s="223"/>
      <c r="E734" s="224"/>
      <c r="F734" s="225"/>
      <c r="G734" s="226"/>
      <c r="H734" s="134">
        <f>[1]электро!R95</f>
        <v>3.0705947542400001</v>
      </c>
      <c r="I734" s="64"/>
    </row>
    <row r="735" spans="1:9" ht="28.5" customHeight="1" x14ac:dyDescent="0.25">
      <c r="A735" s="220">
        <v>54</v>
      </c>
      <c r="B735" s="221" t="s">
        <v>861</v>
      </c>
      <c r="C735" s="230" t="s">
        <v>281</v>
      </c>
      <c r="D735" s="223"/>
      <c r="E735" s="224"/>
      <c r="F735" s="225"/>
      <c r="G735" s="226"/>
      <c r="H735" s="134">
        <f>[1]электро!R96</f>
        <v>2.1476782554656002</v>
      </c>
      <c r="I735" s="64"/>
    </row>
    <row r="736" spans="1:9" ht="36.75" customHeight="1" x14ac:dyDescent="0.25">
      <c r="A736" s="220">
        <v>55</v>
      </c>
      <c r="B736" s="221" t="s">
        <v>862</v>
      </c>
      <c r="C736" s="230" t="s">
        <v>281</v>
      </c>
      <c r="D736" s="223"/>
      <c r="E736" s="224"/>
      <c r="F736" s="225"/>
      <c r="G736" s="226"/>
      <c r="H736" s="134">
        <f>[1]электро!R97</f>
        <v>7.7054547606400001E-2</v>
      </c>
      <c r="I736" s="64"/>
    </row>
    <row r="737" spans="1:9" ht="33.75" customHeight="1" x14ac:dyDescent="0.25">
      <c r="A737" s="220">
        <v>56</v>
      </c>
      <c r="B737" s="221" t="s">
        <v>863</v>
      </c>
      <c r="C737" s="222" t="s">
        <v>785</v>
      </c>
      <c r="D737" s="223"/>
      <c r="E737" s="224"/>
      <c r="F737" s="225"/>
      <c r="G737" s="226"/>
      <c r="H737" s="134"/>
      <c r="I737" s="64"/>
    </row>
    <row r="738" spans="1:9" ht="15.75" customHeight="1" x14ac:dyDescent="0.25">
      <c r="A738" s="220">
        <v>57</v>
      </c>
      <c r="B738" s="221" t="s">
        <v>864</v>
      </c>
      <c r="C738" s="228"/>
      <c r="D738" s="223"/>
      <c r="E738" s="224"/>
      <c r="F738" s="225"/>
      <c r="G738" s="226"/>
      <c r="H738" s="134"/>
      <c r="I738" s="64"/>
    </row>
    <row r="739" spans="1:9" ht="15.75" customHeight="1" x14ac:dyDescent="0.25">
      <c r="A739" s="220" t="s">
        <v>536</v>
      </c>
      <c r="B739" s="221" t="s">
        <v>865</v>
      </c>
      <c r="C739" s="228"/>
      <c r="D739" s="223"/>
      <c r="E739" s="224"/>
      <c r="F739" s="225"/>
      <c r="G739" s="226"/>
      <c r="H739" s="134">
        <f>[1]электро!R100</f>
        <v>27.571623463071997</v>
      </c>
      <c r="I739" s="64"/>
    </row>
    <row r="740" spans="1:9" ht="15.75" customHeight="1" x14ac:dyDescent="0.25">
      <c r="A740" s="220" t="s">
        <v>537</v>
      </c>
      <c r="B740" s="221" t="s">
        <v>866</v>
      </c>
      <c r="C740" s="229"/>
      <c r="D740" s="223"/>
      <c r="E740" s="224"/>
      <c r="F740" s="225"/>
      <c r="G740" s="226"/>
      <c r="H740" s="134">
        <f>[1]электро!R101</f>
        <v>55.994902452319998</v>
      </c>
      <c r="I740" s="64"/>
    </row>
    <row r="741" spans="1:9" ht="29.25" customHeight="1" x14ac:dyDescent="0.25">
      <c r="A741" s="220">
        <v>58</v>
      </c>
      <c r="B741" s="221" t="s">
        <v>867</v>
      </c>
      <c r="C741" s="230" t="s">
        <v>281</v>
      </c>
      <c r="D741" s="223"/>
      <c r="E741" s="224"/>
      <c r="F741" s="225"/>
      <c r="G741" s="226"/>
      <c r="H741" s="134">
        <f>[1]электро!R102</f>
        <v>15.625271796576001</v>
      </c>
      <c r="I741" s="64"/>
    </row>
    <row r="742" spans="1:9" ht="32.25" customHeight="1" x14ac:dyDescent="0.25">
      <c r="A742" s="220">
        <v>59</v>
      </c>
      <c r="B742" s="221" t="s">
        <v>868</v>
      </c>
      <c r="C742" s="230" t="s">
        <v>281</v>
      </c>
      <c r="D742" s="223"/>
      <c r="E742" s="224"/>
      <c r="F742" s="225"/>
      <c r="G742" s="226"/>
      <c r="H742" s="134">
        <f>[1]электро!R103</f>
        <v>0.79429913359679993</v>
      </c>
      <c r="I742" s="64"/>
    </row>
    <row r="743" spans="1:9" ht="44.25" customHeight="1" x14ac:dyDescent="0.25">
      <c r="A743" s="220">
        <v>60</v>
      </c>
      <c r="B743" s="221" t="s">
        <v>869</v>
      </c>
      <c r="C743" s="232" t="s">
        <v>290</v>
      </c>
      <c r="D743" s="223"/>
      <c r="E743" s="224"/>
      <c r="F743" s="225"/>
      <c r="G743" s="226"/>
      <c r="H743" s="134"/>
      <c r="I743" s="64"/>
    </row>
    <row r="744" spans="1:9" ht="15.75" customHeight="1" x14ac:dyDescent="0.25">
      <c r="A744" s="220"/>
      <c r="B744" s="221" t="s">
        <v>870</v>
      </c>
      <c r="C744" s="232"/>
      <c r="D744" s="223"/>
      <c r="E744" s="224"/>
      <c r="F744" s="225"/>
      <c r="G744" s="226"/>
      <c r="H744" s="134"/>
      <c r="I744" s="64"/>
    </row>
    <row r="745" spans="1:9" ht="15.75" customHeight="1" x14ac:dyDescent="0.25">
      <c r="A745" s="220" t="s">
        <v>871</v>
      </c>
      <c r="B745" s="221" t="s">
        <v>872</v>
      </c>
      <c r="C745" s="232"/>
      <c r="D745" s="223"/>
      <c r="E745" s="224"/>
      <c r="F745" s="225"/>
      <c r="G745" s="226"/>
      <c r="H745" s="134">
        <f>[1]электро!R106</f>
        <v>13.800295669056002</v>
      </c>
      <c r="I745" s="64"/>
    </row>
    <row r="746" spans="1:9" ht="33" customHeight="1" x14ac:dyDescent="0.25">
      <c r="A746" s="220" t="s">
        <v>873</v>
      </c>
      <c r="B746" s="221" t="s">
        <v>874</v>
      </c>
      <c r="C746" s="232"/>
      <c r="D746" s="223"/>
      <c r="E746" s="224"/>
      <c r="F746" s="225"/>
      <c r="G746" s="226"/>
      <c r="H746" s="134">
        <f>[1]электро!R107</f>
        <v>13.527997643680003</v>
      </c>
      <c r="I746" s="64"/>
    </row>
    <row r="747" spans="1:9" ht="50.25" customHeight="1" x14ac:dyDescent="0.25">
      <c r="A747" s="220">
        <v>61</v>
      </c>
      <c r="B747" s="221" t="s">
        <v>875</v>
      </c>
      <c r="C747" s="230" t="s">
        <v>290</v>
      </c>
      <c r="D747" s="223"/>
      <c r="E747" s="224"/>
      <c r="F747" s="225"/>
      <c r="G747" s="226"/>
      <c r="H747" s="134">
        <f>[1]электро!R108</f>
        <v>18.968164576192002</v>
      </c>
      <c r="I747" s="64"/>
    </row>
    <row r="748" spans="1:9" ht="33" customHeight="1" x14ac:dyDescent="0.25">
      <c r="A748" s="220">
        <v>62</v>
      </c>
      <c r="B748" s="221" t="s">
        <v>876</v>
      </c>
      <c r="C748" s="222" t="s">
        <v>290</v>
      </c>
      <c r="D748" s="223"/>
      <c r="E748" s="224"/>
      <c r="F748" s="225"/>
      <c r="G748" s="226"/>
      <c r="H748" s="134"/>
      <c r="I748" s="64"/>
    </row>
    <row r="749" spans="1:9" ht="15.75" customHeight="1" x14ac:dyDescent="0.25">
      <c r="A749" s="220" t="s">
        <v>877</v>
      </c>
      <c r="B749" s="221" t="s">
        <v>878</v>
      </c>
      <c r="C749" s="228"/>
      <c r="D749" s="223"/>
      <c r="E749" s="224"/>
      <c r="F749" s="225"/>
      <c r="G749" s="226"/>
      <c r="H749" s="134">
        <f>[1]электро!R110</f>
        <v>8.3601287365440005</v>
      </c>
      <c r="I749" s="64"/>
    </row>
    <row r="750" spans="1:9" ht="36" customHeight="1" x14ac:dyDescent="0.25">
      <c r="A750" s="220" t="s">
        <v>879</v>
      </c>
      <c r="B750" s="221" t="s">
        <v>878</v>
      </c>
      <c r="C750" s="229"/>
      <c r="D750" s="223"/>
      <c r="E750" s="224"/>
      <c r="F750" s="225"/>
      <c r="G750" s="226"/>
      <c r="H750" s="134">
        <f>[1]электро!R111</f>
        <v>7.0409317072224002</v>
      </c>
      <c r="I750" s="64"/>
    </row>
    <row r="751" spans="1:9" ht="31.5" customHeight="1" x14ac:dyDescent="0.25">
      <c r="A751" s="220">
        <v>63</v>
      </c>
      <c r="B751" s="221" t="s">
        <v>880</v>
      </c>
      <c r="C751" s="230" t="s">
        <v>74</v>
      </c>
      <c r="D751" s="223"/>
      <c r="E751" s="224"/>
      <c r="F751" s="225"/>
      <c r="G751" s="226"/>
      <c r="H751" s="134">
        <f>[1]электро!R112</f>
        <v>6.5351526090240011</v>
      </c>
      <c r="I751" s="64"/>
    </row>
    <row r="752" spans="1:9" ht="45.75" customHeight="1" x14ac:dyDescent="0.25">
      <c r="A752" s="220">
        <v>64</v>
      </c>
      <c r="B752" s="221" t="s">
        <v>881</v>
      </c>
      <c r="C752" s="230" t="s">
        <v>882</v>
      </c>
      <c r="D752" s="223"/>
      <c r="E752" s="224"/>
      <c r="F752" s="225"/>
      <c r="G752" s="226"/>
      <c r="H752" s="134">
        <f>[1]электро!R113</f>
        <v>8.6034588868799986</v>
      </c>
      <c r="I752" s="64"/>
    </row>
    <row r="753" spans="1:9" ht="45" customHeight="1" x14ac:dyDescent="0.25">
      <c r="A753" s="220">
        <v>65</v>
      </c>
      <c r="B753" s="221" t="s">
        <v>883</v>
      </c>
      <c r="C753" s="230" t="s">
        <v>884</v>
      </c>
      <c r="D753" s="223"/>
      <c r="E753" s="224"/>
      <c r="F753" s="225"/>
      <c r="G753" s="226"/>
      <c r="H753" s="134">
        <f>[1]электро!R114</f>
        <v>5.6545292078080012</v>
      </c>
      <c r="I753" s="64"/>
    </row>
    <row r="754" spans="1:9" ht="68.25" customHeight="1" x14ac:dyDescent="0.25">
      <c r="A754" s="220">
        <v>66</v>
      </c>
      <c r="B754" s="221" t="s">
        <v>885</v>
      </c>
      <c r="C754" s="230" t="s">
        <v>886</v>
      </c>
      <c r="D754" s="223"/>
      <c r="E754" s="224"/>
      <c r="F754" s="225"/>
      <c r="G754" s="226"/>
      <c r="H754" s="134">
        <f>[1]электро!R115</f>
        <v>10.700733039776001</v>
      </c>
      <c r="I754" s="64"/>
    </row>
    <row r="755" spans="1:9" ht="48.75" customHeight="1" x14ac:dyDescent="0.25">
      <c r="A755" s="220">
        <v>67</v>
      </c>
      <c r="B755" s="221" t="s">
        <v>887</v>
      </c>
      <c r="C755" s="230" t="s">
        <v>888</v>
      </c>
      <c r="D755" s="223"/>
      <c r="E755" s="224"/>
      <c r="F755" s="225"/>
      <c r="G755" s="226"/>
      <c r="H755" s="134">
        <f>[1]электро!R117</f>
        <v>9.8490775136000011</v>
      </c>
      <c r="I755" s="64"/>
    </row>
    <row r="756" spans="1:9" ht="38.25" customHeight="1" x14ac:dyDescent="0.25">
      <c r="A756" s="233">
        <v>68</v>
      </c>
      <c r="B756" s="221" t="s">
        <v>889</v>
      </c>
      <c r="C756" s="230" t="s">
        <v>888</v>
      </c>
      <c r="D756" s="223"/>
      <c r="E756" s="224"/>
      <c r="F756" s="225"/>
      <c r="G756" s="226"/>
      <c r="H756" s="134">
        <f>[1]электро!R118</f>
        <v>2.9419773890624006</v>
      </c>
      <c r="I756" s="64"/>
    </row>
    <row r="757" spans="1:9" ht="43.5" customHeight="1" x14ac:dyDescent="0.25">
      <c r="A757" s="233">
        <v>69</v>
      </c>
      <c r="B757" s="221" t="s">
        <v>889</v>
      </c>
      <c r="C757" s="230" t="s">
        <v>888</v>
      </c>
      <c r="D757" s="223"/>
      <c r="E757" s="224"/>
      <c r="F757" s="225"/>
      <c r="G757" s="226"/>
      <c r="H757" s="134">
        <f>[1]электро!R119</f>
        <v>4.5595435312959998</v>
      </c>
      <c r="I757" s="64"/>
    </row>
    <row r="758" spans="1:9" ht="45.75" customHeight="1" x14ac:dyDescent="0.25">
      <c r="A758" s="233">
        <v>70</v>
      </c>
      <c r="B758" s="221" t="s">
        <v>890</v>
      </c>
      <c r="C758" s="230" t="s">
        <v>807</v>
      </c>
      <c r="D758" s="223"/>
      <c r="E758" s="224"/>
      <c r="F758" s="225"/>
      <c r="G758" s="226"/>
      <c r="H758" s="134">
        <f>[1]электро!R120</f>
        <v>1.21665075168</v>
      </c>
      <c r="I758" s="64"/>
    </row>
    <row r="759" spans="1:9" ht="41.25" customHeight="1" x14ac:dyDescent="0.25">
      <c r="A759" s="233">
        <v>71</v>
      </c>
      <c r="B759" s="221" t="s">
        <v>891</v>
      </c>
      <c r="C759" s="230" t="s">
        <v>892</v>
      </c>
      <c r="D759" s="223"/>
      <c r="E759" s="224"/>
      <c r="F759" s="225"/>
      <c r="G759" s="226"/>
      <c r="H759" s="134">
        <f>[1]электро!R121</f>
        <v>2.8243678164000001</v>
      </c>
      <c r="I759" s="64"/>
    </row>
    <row r="760" spans="1:9" ht="30" customHeight="1" x14ac:dyDescent="0.25">
      <c r="A760" s="233">
        <v>72</v>
      </c>
      <c r="B760" s="221" t="s">
        <v>893</v>
      </c>
      <c r="C760" s="230" t="s">
        <v>894</v>
      </c>
      <c r="D760" s="223"/>
      <c r="E760" s="224"/>
      <c r="F760" s="225"/>
      <c r="G760" s="226"/>
      <c r="H760" s="134">
        <f>[1]электро!R122</f>
        <v>3.0705947542400001</v>
      </c>
      <c r="I760" s="64"/>
    </row>
    <row r="761" spans="1:9" ht="39" customHeight="1" x14ac:dyDescent="0.25">
      <c r="A761" s="233">
        <v>73</v>
      </c>
      <c r="B761" s="221" t="s">
        <v>895</v>
      </c>
      <c r="C761" s="230" t="s">
        <v>892</v>
      </c>
      <c r="D761" s="223"/>
      <c r="E761" s="224"/>
      <c r="F761" s="225"/>
      <c r="G761" s="226"/>
      <c r="H761" s="134">
        <f>[1]электро!R123</f>
        <v>4.7368269265408003</v>
      </c>
      <c r="I761" s="64"/>
    </row>
    <row r="762" spans="1:9" ht="45.75" customHeight="1" x14ac:dyDescent="0.25">
      <c r="A762" s="233">
        <v>74</v>
      </c>
      <c r="B762" s="221" t="s">
        <v>896</v>
      </c>
      <c r="C762" s="230" t="s">
        <v>892</v>
      </c>
      <c r="D762" s="223"/>
      <c r="E762" s="224"/>
      <c r="F762" s="225"/>
      <c r="G762" s="226"/>
      <c r="H762" s="134">
        <f>[1]электро!R124</f>
        <v>1.3614901268799997</v>
      </c>
      <c r="I762" s="64"/>
    </row>
    <row r="763" spans="1:9" ht="31.5" customHeight="1" x14ac:dyDescent="0.25">
      <c r="A763" s="233">
        <v>75</v>
      </c>
      <c r="B763" s="221" t="s">
        <v>897</v>
      </c>
      <c r="C763" s="230" t="s">
        <v>898</v>
      </c>
      <c r="D763" s="223"/>
      <c r="E763" s="224"/>
      <c r="F763" s="225"/>
      <c r="G763" s="226"/>
      <c r="H763" s="134">
        <f>[1]электро!R125</f>
        <v>6.1411895084800001</v>
      </c>
      <c r="I763" s="64"/>
    </row>
    <row r="764" spans="1:9" ht="52.5" customHeight="1" x14ac:dyDescent="0.25">
      <c r="A764" s="233">
        <v>76</v>
      </c>
      <c r="B764" s="221" t="s">
        <v>899</v>
      </c>
      <c r="C764" s="230" t="s">
        <v>900</v>
      </c>
      <c r="D764" s="223"/>
      <c r="E764" s="224"/>
      <c r="F764" s="225"/>
      <c r="G764" s="226"/>
      <c r="H764" s="134">
        <f>[1]электро!R126</f>
        <v>4.8086672566399997</v>
      </c>
      <c r="I764" s="64"/>
    </row>
    <row r="765" spans="1:9" ht="54" customHeight="1" x14ac:dyDescent="0.25">
      <c r="A765" s="233">
        <v>77</v>
      </c>
      <c r="B765" s="221" t="s">
        <v>901</v>
      </c>
      <c r="C765" s="230" t="s">
        <v>667</v>
      </c>
      <c r="D765" s="223"/>
      <c r="E765" s="224"/>
      <c r="F765" s="225"/>
      <c r="G765" s="226"/>
      <c r="H765" s="134">
        <f>[1]электро!R127</f>
        <v>4.7368269265408003</v>
      </c>
      <c r="I765" s="64"/>
    </row>
    <row r="766" spans="1:9" ht="23.25" customHeight="1" x14ac:dyDescent="0.25">
      <c r="A766" s="233">
        <v>78</v>
      </c>
      <c r="B766" s="221" t="s">
        <v>902</v>
      </c>
      <c r="C766" s="230" t="s">
        <v>903</v>
      </c>
      <c r="D766" s="223"/>
      <c r="E766" s="224"/>
      <c r="F766" s="225"/>
      <c r="G766" s="226"/>
      <c r="H766" s="134">
        <f>[1]электро!R128</f>
        <v>1.3533791218688001</v>
      </c>
      <c r="I766" s="64"/>
    </row>
    <row r="767" spans="1:9" ht="21.75" customHeight="1" x14ac:dyDescent="0.25">
      <c r="A767" s="233">
        <v>79</v>
      </c>
      <c r="B767" s="221" t="s">
        <v>904</v>
      </c>
      <c r="C767" s="230" t="s">
        <v>903</v>
      </c>
      <c r="D767" s="223"/>
      <c r="E767" s="224"/>
      <c r="F767" s="225"/>
      <c r="G767" s="226"/>
      <c r="H767" s="134">
        <f>[1]электро!R129</f>
        <v>1.9124591101407999</v>
      </c>
      <c r="I767" s="64"/>
    </row>
    <row r="768" spans="1:9" ht="15.75" customHeight="1" x14ac:dyDescent="0.25">
      <c r="A768" s="233">
        <v>80</v>
      </c>
      <c r="B768" s="221" t="s">
        <v>905</v>
      </c>
      <c r="C768" s="230" t="s">
        <v>19</v>
      </c>
      <c r="D768" s="223"/>
      <c r="E768" s="224"/>
      <c r="F768" s="225"/>
      <c r="G768" s="226"/>
      <c r="H768" s="134">
        <f>[1]электро!R130</f>
        <v>0.91190870625920006</v>
      </c>
      <c r="I768" s="64"/>
    </row>
    <row r="769" spans="1:9" ht="15.75" customHeight="1" x14ac:dyDescent="0.25">
      <c r="A769" s="220">
        <v>81</v>
      </c>
      <c r="B769" s="221" t="s">
        <v>906</v>
      </c>
      <c r="C769" s="222" t="s">
        <v>783</v>
      </c>
      <c r="D769" s="223"/>
      <c r="E769" s="224"/>
      <c r="F769" s="225"/>
      <c r="G769" s="226"/>
      <c r="H769" s="134"/>
      <c r="I769" s="64"/>
    </row>
    <row r="770" spans="1:9" ht="15.75" customHeight="1" x14ac:dyDescent="0.25">
      <c r="A770" s="220" t="s">
        <v>907</v>
      </c>
      <c r="B770" s="221" t="s">
        <v>908</v>
      </c>
      <c r="C770" s="228"/>
      <c r="D770" s="223"/>
      <c r="E770" s="224"/>
      <c r="F770" s="225"/>
      <c r="G770" s="226"/>
      <c r="H770" s="134">
        <f>[1]электро!R132</f>
        <v>3.7368558801600003</v>
      </c>
      <c r="I770" s="64"/>
    </row>
    <row r="771" spans="1:9" ht="15.75" customHeight="1" x14ac:dyDescent="0.25">
      <c r="A771" s="220" t="s">
        <v>909</v>
      </c>
      <c r="B771" s="221" t="s">
        <v>910</v>
      </c>
      <c r="C771" s="229"/>
      <c r="D771" s="223"/>
      <c r="E771" s="224"/>
      <c r="F771" s="225"/>
      <c r="G771" s="226"/>
      <c r="H771" s="134">
        <f>[1]электро!R133</f>
        <v>2.8388517539200002</v>
      </c>
      <c r="I771" s="64"/>
    </row>
    <row r="772" spans="1:9" ht="15.75" customHeight="1" x14ac:dyDescent="0.25">
      <c r="A772" s="233">
        <v>82</v>
      </c>
      <c r="B772" s="221" t="s">
        <v>911</v>
      </c>
      <c r="C772" s="230" t="s">
        <v>783</v>
      </c>
      <c r="D772" s="223"/>
      <c r="E772" s="224"/>
      <c r="F772" s="225"/>
      <c r="G772" s="226"/>
      <c r="H772" s="134">
        <f>[1]электро!R134</f>
        <v>4.7368269265408003</v>
      </c>
      <c r="I772" s="64"/>
    </row>
    <row r="773" spans="1:9" ht="15.75" customHeight="1" x14ac:dyDescent="0.25">
      <c r="A773" s="220">
        <v>83</v>
      </c>
      <c r="B773" s="221" t="s">
        <v>912</v>
      </c>
      <c r="C773" s="222" t="s">
        <v>913</v>
      </c>
      <c r="D773" s="223"/>
      <c r="E773" s="224"/>
      <c r="F773" s="225"/>
      <c r="G773" s="226"/>
      <c r="H773" s="134"/>
      <c r="I773" s="64"/>
    </row>
    <row r="774" spans="1:9" ht="15.75" customHeight="1" x14ac:dyDescent="0.25">
      <c r="A774" s="220" t="s">
        <v>914</v>
      </c>
      <c r="B774" s="221" t="s">
        <v>915</v>
      </c>
      <c r="C774" s="228"/>
      <c r="D774" s="223"/>
      <c r="E774" s="224"/>
      <c r="F774" s="225"/>
      <c r="G774" s="226"/>
      <c r="H774" s="134">
        <f>[1]электро!R136</f>
        <v>0.18307697025280004</v>
      </c>
      <c r="I774" s="64"/>
    </row>
    <row r="775" spans="1:9" ht="15.75" customHeight="1" x14ac:dyDescent="0.25">
      <c r="A775" s="220" t="s">
        <v>916</v>
      </c>
      <c r="B775" s="221" t="s">
        <v>917</v>
      </c>
      <c r="C775" s="229"/>
      <c r="D775" s="223"/>
      <c r="E775" s="224"/>
      <c r="F775" s="225"/>
      <c r="G775" s="226"/>
      <c r="H775" s="134">
        <f>[1]электро!R137</f>
        <v>0.70334000597120006</v>
      </c>
      <c r="I775" s="64"/>
    </row>
    <row r="776" spans="1:9" ht="15.75" customHeight="1" x14ac:dyDescent="0.25">
      <c r="A776" s="233">
        <v>84</v>
      </c>
      <c r="B776" s="221" t="s">
        <v>918</v>
      </c>
      <c r="C776" s="230" t="s">
        <v>919</v>
      </c>
      <c r="D776" s="223"/>
      <c r="E776" s="224"/>
      <c r="F776" s="225"/>
      <c r="G776" s="226"/>
      <c r="H776" s="134">
        <f>[1]электро!R138</f>
        <v>0.44147041560959999</v>
      </c>
      <c r="I776" s="64"/>
    </row>
    <row r="777" spans="1:9" ht="15.75" customHeight="1" thickBot="1" x14ac:dyDescent="0.3">
      <c r="A777" s="233">
        <v>85</v>
      </c>
      <c r="B777" s="221" t="s">
        <v>920</v>
      </c>
      <c r="C777" s="230" t="s">
        <v>921</v>
      </c>
      <c r="D777" s="223"/>
      <c r="E777" s="224"/>
      <c r="F777" s="225"/>
      <c r="G777" s="226"/>
      <c r="H777" s="134">
        <f>[1]электро!R140</f>
        <v>2.7067582437376001</v>
      </c>
      <c r="I777" s="64"/>
    </row>
    <row r="778" spans="1:9" ht="21" customHeight="1" thickBot="1" x14ac:dyDescent="0.3">
      <c r="A778" s="202" t="s">
        <v>922</v>
      </c>
      <c r="B778" s="203"/>
      <c r="C778" s="203"/>
      <c r="D778" s="203"/>
      <c r="E778" s="203"/>
      <c r="F778" s="203"/>
      <c r="G778" s="203"/>
      <c r="H778" s="234"/>
      <c r="I778" s="122"/>
    </row>
    <row r="779" spans="1:9" ht="12.75" customHeight="1" x14ac:dyDescent="0.25">
      <c r="A779" s="35" t="s">
        <v>7</v>
      </c>
      <c r="B779" s="35" t="s">
        <v>8</v>
      </c>
      <c r="C779" s="36" t="s">
        <v>9</v>
      </c>
      <c r="D779" s="31" t="s">
        <v>296</v>
      </c>
      <c r="E779" s="123" t="str">
        <f>E33</f>
        <v>Отпускная цена (тариф), руб                                           без НДС                                            (с 1 мая 2015 г.)</v>
      </c>
      <c r="F779" s="124" t="str">
        <f>F33</f>
        <v>Цена преприятия (обоснование - февраль), руб.</v>
      </c>
      <c r="G779" s="124" t="str">
        <f>G33</f>
        <v>Отклонение</v>
      </c>
      <c r="H779" s="124" t="str">
        <f>H33</f>
        <v>Отпускная цена (тариф), руб                                           без НДС                                            (с 1 мая 2022 г.)</v>
      </c>
      <c r="I779" s="189"/>
    </row>
    <row r="780" spans="1:9" ht="30.75" customHeight="1" x14ac:dyDescent="0.25">
      <c r="A780" s="125"/>
      <c r="B780" s="125"/>
      <c r="C780" s="126"/>
      <c r="D780" s="36"/>
      <c r="E780" s="37"/>
      <c r="F780" s="127"/>
      <c r="G780" s="127"/>
      <c r="H780" s="127"/>
      <c r="I780" s="189"/>
    </row>
    <row r="781" spans="1:9" x14ac:dyDescent="0.25">
      <c r="A781" s="67">
        <v>1</v>
      </c>
      <c r="B781" s="67">
        <v>2</v>
      </c>
      <c r="C781" s="67">
        <v>3</v>
      </c>
      <c r="D781" s="188">
        <v>4</v>
      </c>
      <c r="E781" s="146">
        <v>4</v>
      </c>
      <c r="F781" s="130">
        <v>5</v>
      </c>
      <c r="G781" s="130">
        <v>6</v>
      </c>
      <c r="H781" s="132">
        <v>7</v>
      </c>
      <c r="I781" s="189"/>
    </row>
    <row r="782" spans="1:9" ht="15" customHeight="1" x14ac:dyDescent="0.25">
      <c r="A782" s="148">
        <v>1</v>
      </c>
      <c r="B782" s="164" t="s">
        <v>923</v>
      </c>
      <c r="C782" s="235" t="s">
        <v>924</v>
      </c>
      <c r="D782" s="60">
        <v>60351</v>
      </c>
      <c r="E782" s="153">
        <v>449900</v>
      </c>
      <c r="F782" s="147">
        <f>[1]печи!S17</f>
        <v>110.043163701952</v>
      </c>
      <c r="G782" s="62">
        <f>E782-F782</f>
        <v>449789.95683629805</v>
      </c>
      <c r="H782" s="134">
        <f>F782</f>
        <v>110.043163701952</v>
      </c>
      <c r="I782" s="64"/>
    </row>
    <row r="783" spans="1:9" ht="15" customHeight="1" x14ac:dyDescent="0.25">
      <c r="A783" s="58" t="s">
        <v>618</v>
      </c>
      <c r="B783" s="166" t="s">
        <v>925</v>
      </c>
      <c r="C783" s="197" t="s">
        <v>924</v>
      </c>
      <c r="D783" s="60">
        <v>38463</v>
      </c>
      <c r="E783" s="153">
        <v>295750</v>
      </c>
      <c r="F783" s="147">
        <f>[1]печи!S18</f>
        <v>79.290288201987195</v>
      </c>
      <c r="G783" s="62">
        <f t="shared" ref="G783:G846" si="28">E783-F783</f>
        <v>295670.709711798</v>
      </c>
      <c r="H783" s="134">
        <f t="shared" ref="H783:H846" si="29">F783</f>
        <v>79.290288201987195</v>
      </c>
      <c r="I783" s="64"/>
    </row>
    <row r="784" spans="1:9" ht="15" customHeight="1" x14ac:dyDescent="0.25">
      <c r="A784" s="72">
        <v>3</v>
      </c>
      <c r="B784" s="166" t="s">
        <v>926</v>
      </c>
      <c r="C784" s="197" t="s">
        <v>924</v>
      </c>
      <c r="D784" s="60">
        <v>32499</v>
      </c>
      <c r="E784" s="153">
        <v>249900</v>
      </c>
      <c r="F784" s="147">
        <f>[1]печи!S19</f>
        <v>66.992266532505624</v>
      </c>
      <c r="G784" s="62">
        <f t="shared" si="28"/>
        <v>249833.0077334675</v>
      </c>
      <c r="H784" s="134">
        <f t="shared" si="29"/>
        <v>66.992266532505624</v>
      </c>
      <c r="I784" s="64"/>
    </row>
    <row r="785" spans="1:9" ht="15" customHeight="1" x14ac:dyDescent="0.25">
      <c r="A785" s="58" t="s">
        <v>303</v>
      </c>
      <c r="B785" s="175" t="s">
        <v>927</v>
      </c>
      <c r="C785" s="197" t="s">
        <v>924</v>
      </c>
      <c r="D785" s="60">
        <v>110913</v>
      </c>
      <c r="E785" s="153">
        <v>826850</v>
      </c>
      <c r="F785" s="147">
        <f>[1]печи!S20</f>
        <v>202.24211637926399</v>
      </c>
      <c r="G785" s="62">
        <f t="shared" si="28"/>
        <v>826647.75788362068</v>
      </c>
      <c r="H785" s="134">
        <f t="shared" si="29"/>
        <v>202.24211637926399</v>
      </c>
      <c r="I785" s="64"/>
    </row>
    <row r="786" spans="1:9" ht="15" customHeight="1" x14ac:dyDescent="0.25">
      <c r="A786" s="72">
        <v>5</v>
      </c>
      <c r="B786" s="175" t="s">
        <v>928</v>
      </c>
      <c r="C786" s="197" t="s">
        <v>924</v>
      </c>
      <c r="D786" s="60">
        <v>99167</v>
      </c>
      <c r="E786" s="153">
        <v>739300</v>
      </c>
      <c r="F786" s="147">
        <f>[1]печи!S21</f>
        <v>180.811682424672</v>
      </c>
      <c r="G786" s="62">
        <f t="shared" si="28"/>
        <v>739119.18831757538</v>
      </c>
      <c r="H786" s="134">
        <f t="shared" si="29"/>
        <v>180.811682424672</v>
      </c>
      <c r="I786" s="64"/>
    </row>
    <row r="787" spans="1:9" ht="15" customHeight="1" x14ac:dyDescent="0.25">
      <c r="A787" s="58" t="s">
        <v>399</v>
      </c>
      <c r="B787" s="166" t="s">
        <v>929</v>
      </c>
      <c r="C787" s="197" t="s">
        <v>924</v>
      </c>
      <c r="D787" s="60">
        <v>95993</v>
      </c>
      <c r="E787" s="153">
        <v>715650</v>
      </c>
      <c r="F787" s="147">
        <f>[1]печи!S22</f>
        <v>175.03548814169602</v>
      </c>
      <c r="G787" s="62">
        <f t="shared" si="28"/>
        <v>715474.9645118583</v>
      </c>
      <c r="H787" s="134">
        <f t="shared" si="29"/>
        <v>175.03548814169602</v>
      </c>
      <c r="I787" s="64"/>
    </row>
    <row r="788" spans="1:9" ht="15" customHeight="1" x14ac:dyDescent="0.25">
      <c r="A788" s="58" t="s">
        <v>314</v>
      </c>
      <c r="B788" s="166" t="s">
        <v>930</v>
      </c>
      <c r="C788" s="236" t="s">
        <v>931</v>
      </c>
      <c r="D788" s="60">
        <v>42075</v>
      </c>
      <c r="E788" s="153">
        <v>326000</v>
      </c>
      <c r="F788" s="147">
        <f>[1]печи!S23</f>
        <v>74.060126776365195</v>
      </c>
      <c r="G788" s="62">
        <f t="shared" si="28"/>
        <v>325925.93987322366</v>
      </c>
      <c r="H788" s="134">
        <f t="shared" si="29"/>
        <v>74.060126776365195</v>
      </c>
      <c r="I788" s="64"/>
    </row>
    <row r="789" spans="1:9" ht="15" customHeight="1" x14ac:dyDescent="0.25">
      <c r="A789" s="58" t="s">
        <v>316</v>
      </c>
      <c r="B789" s="175" t="s">
        <v>932</v>
      </c>
      <c r="C789" s="236" t="s">
        <v>931</v>
      </c>
      <c r="D789" s="60">
        <v>1297</v>
      </c>
      <c r="E789" s="153">
        <v>9950</v>
      </c>
      <c r="F789" s="147">
        <f>[1]печи!S24</f>
        <v>2.6598882219228797</v>
      </c>
      <c r="G789" s="62">
        <f t="shared" si="28"/>
        <v>9947.3401117780777</v>
      </c>
      <c r="H789" s="134">
        <f t="shared" si="29"/>
        <v>2.6598882219228797</v>
      </c>
      <c r="I789" s="64"/>
    </row>
    <row r="790" spans="1:9" ht="15" customHeight="1" x14ac:dyDescent="0.25">
      <c r="A790" s="58" t="s">
        <v>369</v>
      </c>
      <c r="B790" s="175" t="s">
        <v>933</v>
      </c>
      <c r="C790" s="197" t="s">
        <v>924</v>
      </c>
      <c r="D790" s="60">
        <v>8263</v>
      </c>
      <c r="E790" s="153">
        <v>59300</v>
      </c>
      <c r="F790" s="147">
        <f>[1]печи!S25</f>
        <v>15.261435286073597</v>
      </c>
      <c r="G790" s="62">
        <f t="shared" si="28"/>
        <v>59284.738564713924</v>
      </c>
      <c r="H790" s="134">
        <f t="shared" si="29"/>
        <v>15.261435286073597</v>
      </c>
      <c r="I790" s="86"/>
    </row>
    <row r="791" spans="1:9" ht="15" customHeight="1" x14ac:dyDescent="0.25">
      <c r="A791" s="58" t="s">
        <v>319</v>
      </c>
      <c r="B791" s="199" t="s">
        <v>934</v>
      </c>
      <c r="C791" s="197" t="s">
        <v>924</v>
      </c>
      <c r="D791" s="60">
        <v>18383</v>
      </c>
      <c r="E791" s="153">
        <v>141350</v>
      </c>
      <c r="F791" s="147">
        <f>[1]печи!S26</f>
        <v>37.894615412326402</v>
      </c>
      <c r="G791" s="62">
        <f t="shared" si="28"/>
        <v>141312.10538458766</v>
      </c>
      <c r="H791" s="134">
        <f t="shared" si="29"/>
        <v>37.894615412326402</v>
      </c>
      <c r="I791" s="64"/>
    </row>
    <row r="792" spans="1:9" ht="15" customHeight="1" x14ac:dyDescent="0.25">
      <c r="A792" s="58" t="s">
        <v>322</v>
      </c>
      <c r="B792" s="199" t="s">
        <v>935</v>
      </c>
      <c r="C792" s="197" t="s">
        <v>924</v>
      </c>
      <c r="D792" s="60">
        <v>6792</v>
      </c>
      <c r="E792" s="153">
        <v>48750</v>
      </c>
      <c r="F792" s="147">
        <f>[1]печи!S27</f>
        <v>12.514122017280002</v>
      </c>
      <c r="G792" s="62">
        <f t="shared" si="28"/>
        <v>48737.485877982719</v>
      </c>
      <c r="H792" s="134">
        <f t="shared" si="29"/>
        <v>12.514122017280002</v>
      </c>
      <c r="I792" s="86"/>
    </row>
    <row r="793" spans="1:9" ht="15" customHeight="1" x14ac:dyDescent="0.25">
      <c r="A793" s="58" t="s">
        <v>324</v>
      </c>
      <c r="B793" s="175" t="s">
        <v>936</v>
      </c>
      <c r="C793" s="197" t="s">
        <v>924</v>
      </c>
      <c r="D793" s="60">
        <v>10396</v>
      </c>
      <c r="E793" s="153">
        <v>79950</v>
      </c>
      <c r="F793" s="147">
        <f>[1]печи!S28</f>
        <v>21.418846804575999</v>
      </c>
      <c r="G793" s="62">
        <f t="shared" si="28"/>
        <v>79928.581153195424</v>
      </c>
      <c r="H793" s="134">
        <f t="shared" si="29"/>
        <v>21.418846804575999</v>
      </c>
      <c r="I793" s="64"/>
    </row>
    <row r="794" spans="1:9" ht="15" customHeight="1" x14ac:dyDescent="0.25">
      <c r="A794" s="58" t="s">
        <v>326</v>
      </c>
      <c r="B794" s="175" t="s">
        <v>937</v>
      </c>
      <c r="C794" s="197" t="s">
        <v>924</v>
      </c>
      <c r="D794" s="60">
        <v>14171</v>
      </c>
      <c r="E794" s="153">
        <v>108950</v>
      </c>
      <c r="F794" s="147">
        <f>[1]печи!S29</f>
        <v>29.215260692841596</v>
      </c>
      <c r="G794" s="62">
        <f t="shared" si="28"/>
        <v>108920.78473930716</v>
      </c>
      <c r="H794" s="134">
        <f t="shared" si="29"/>
        <v>29.215260692841596</v>
      </c>
      <c r="I794" s="64"/>
    </row>
    <row r="795" spans="1:9" ht="15" customHeight="1" x14ac:dyDescent="0.25">
      <c r="A795" s="58" t="s">
        <v>329</v>
      </c>
      <c r="B795" s="175" t="s">
        <v>938</v>
      </c>
      <c r="C795" s="235" t="s">
        <v>19</v>
      </c>
      <c r="D795" s="60">
        <v>7278</v>
      </c>
      <c r="E795" s="153">
        <v>55950</v>
      </c>
      <c r="F795" s="147">
        <f>[1]печи!S30</f>
        <v>15.004779913219201</v>
      </c>
      <c r="G795" s="62">
        <f t="shared" si="28"/>
        <v>55934.995220086777</v>
      </c>
      <c r="H795" s="134">
        <f t="shared" si="29"/>
        <v>15.004779913219201</v>
      </c>
      <c r="I795" s="64"/>
    </row>
    <row r="796" spans="1:9" ht="15" customHeight="1" x14ac:dyDescent="0.25">
      <c r="A796" s="58" t="s">
        <v>331</v>
      </c>
      <c r="B796" s="175" t="s">
        <v>939</v>
      </c>
      <c r="C796" s="235" t="s">
        <v>19</v>
      </c>
      <c r="D796" s="60">
        <v>3282</v>
      </c>
      <c r="E796" s="153">
        <v>25250</v>
      </c>
      <c r="F796" s="147">
        <f>[1]печи!S31</f>
        <v>6.766895609344</v>
      </c>
      <c r="G796" s="62">
        <f t="shared" si="28"/>
        <v>25243.233104390656</v>
      </c>
      <c r="H796" s="134">
        <f t="shared" si="29"/>
        <v>6.766895609344</v>
      </c>
      <c r="I796" s="64"/>
    </row>
    <row r="797" spans="1:9" ht="29.25" customHeight="1" x14ac:dyDescent="0.25">
      <c r="A797" s="58" t="s">
        <v>333</v>
      </c>
      <c r="B797" s="183" t="s">
        <v>940</v>
      </c>
      <c r="C797" s="235" t="s">
        <v>19</v>
      </c>
      <c r="D797" s="60">
        <v>5416</v>
      </c>
      <c r="E797" s="153">
        <v>41650</v>
      </c>
      <c r="F797" s="147">
        <f>[1]печи!S32</f>
        <v>11.179861692937601</v>
      </c>
      <c r="G797" s="62">
        <f t="shared" si="28"/>
        <v>41638.820138307063</v>
      </c>
      <c r="H797" s="134">
        <f t="shared" si="29"/>
        <v>11.179861692937601</v>
      </c>
      <c r="I797" s="64"/>
    </row>
    <row r="798" spans="1:9" ht="29.25" customHeight="1" x14ac:dyDescent="0.25">
      <c r="A798" s="58" t="s">
        <v>339</v>
      </c>
      <c r="B798" s="176" t="s">
        <v>941</v>
      </c>
      <c r="C798" s="235" t="s">
        <v>19</v>
      </c>
      <c r="D798" s="60">
        <v>2461</v>
      </c>
      <c r="E798" s="153">
        <v>18950</v>
      </c>
      <c r="F798" s="147">
        <f>[1]печи!S33</f>
        <v>5.09834600704</v>
      </c>
      <c r="G798" s="62">
        <f t="shared" si="28"/>
        <v>18944.901653992962</v>
      </c>
      <c r="H798" s="134">
        <f t="shared" si="29"/>
        <v>5.09834600704</v>
      </c>
      <c r="I798" s="64"/>
    </row>
    <row r="799" spans="1:9" ht="15" customHeight="1" x14ac:dyDescent="0.25">
      <c r="A799" s="58" t="s">
        <v>341</v>
      </c>
      <c r="B799" s="175" t="s">
        <v>942</v>
      </c>
      <c r="C799" s="197" t="s">
        <v>924</v>
      </c>
      <c r="D799" s="60">
        <v>60837</v>
      </c>
      <c r="E799" s="153">
        <v>471350</v>
      </c>
      <c r="F799" s="147">
        <f>[1]печи!S34</f>
        <v>107.09481338038078</v>
      </c>
      <c r="G799" s="62">
        <f t="shared" si="28"/>
        <v>471242.90518661961</v>
      </c>
      <c r="H799" s="134">
        <f t="shared" si="29"/>
        <v>107.09481338038078</v>
      </c>
      <c r="I799" s="64"/>
    </row>
    <row r="800" spans="1:9" ht="15" customHeight="1" x14ac:dyDescent="0.25">
      <c r="A800" s="58" t="s">
        <v>345</v>
      </c>
      <c r="B800" s="175" t="s">
        <v>943</v>
      </c>
      <c r="C800" s="197" t="s">
        <v>924</v>
      </c>
      <c r="D800" s="60">
        <v>73123</v>
      </c>
      <c r="E800" s="153">
        <v>566500</v>
      </c>
      <c r="F800" s="147">
        <f>[1]печи!S35</f>
        <v>128.71701466773757</v>
      </c>
      <c r="G800" s="62">
        <f t="shared" si="28"/>
        <v>566371.28298533231</v>
      </c>
      <c r="H800" s="134">
        <f t="shared" si="29"/>
        <v>128.71701466773757</v>
      </c>
      <c r="I800" s="64"/>
    </row>
    <row r="801" spans="1:9" ht="15" customHeight="1" x14ac:dyDescent="0.25">
      <c r="A801" s="58" t="s">
        <v>350</v>
      </c>
      <c r="B801" s="175" t="s">
        <v>944</v>
      </c>
      <c r="C801" s="235" t="s">
        <v>945</v>
      </c>
      <c r="D801" s="60">
        <v>13501</v>
      </c>
      <c r="E801" s="153">
        <v>100650</v>
      </c>
      <c r="F801" s="147">
        <f>[1]печи!S36</f>
        <v>24.622693784000003</v>
      </c>
      <c r="G801" s="62">
        <f t="shared" si="28"/>
        <v>100625.377306216</v>
      </c>
      <c r="H801" s="134">
        <f t="shared" si="29"/>
        <v>24.622693784000003</v>
      </c>
      <c r="I801" s="64"/>
    </row>
    <row r="802" spans="1:9" ht="15" customHeight="1" x14ac:dyDescent="0.25">
      <c r="A802" s="58" t="s">
        <v>352</v>
      </c>
      <c r="B802" s="175" t="s">
        <v>946</v>
      </c>
      <c r="C802" s="235" t="s">
        <v>947</v>
      </c>
      <c r="D802" s="60">
        <v>12827</v>
      </c>
      <c r="E802" s="153">
        <v>95600</v>
      </c>
      <c r="F802" s="147">
        <f>[1]печи!S37</f>
        <v>23.37707515728</v>
      </c>
      <c r="G802" s="62">
        <f t="shared" si="28"/>
        <v>95576.622924842726</v>
      </c>
      <c r="H802" s="134">
        <f t="shared" si="29"/>
        <v>23.37707515728</v>
      </c>
      <c r="I802" s="64"/>
    </row>
    <row r="803" spans="1:9" ht="15" customHeight="1" x14ac:dyDescent="0.25">
      <c r="A803" s="58" t="s">
        <v>354</v>
      </c>
      <c r="B803" s="175" t="s">
        <v>948</v>
      </c>
      <c r="C803" s="235" t="s">
        <v>945</v>
      </c>
      <c r="D803" s="60">
        <v>17552</v>
      </c>
      <c r="E803" s="153">
        <v>130850</v>
      </c>
      <c r="F803" s="147">
        <f>[1]печи!S38</f>
        <v>32.009501919200005</v>
      </c>
      <c r="G803" s="62">
        <f t="shared" si="28"/>
        <v>130817.99049808081</v>
      </c>
      <c r="H803" s="134">
        <f t="shared" si="29"/>
        <v>32.009501919200005</v>
      </c>
      <c r="I803" s="64"/>
    </row>
    <row r="804" spans="1:9" ht="15" customHeight="1" x14ac:dyDescent="0.25">
      <c r="A804" s="58" t="s">
        <v>676</v>
      </c>
      <c r="B804" s="175" t="s">
        <v>949</v>
      </c>
      <c r="C804" s="235" t="s">
        <v>945</v>
      </c>
      <c r="D804" s="60">
        <v>9452</v>
      </c>
      <c r="E804" s="153">
        <v>70450</v>
      </c>
      <c r="F804" s="147">
        <f>[1]печи!S39</f>
        <v>17.2358856488</v>
      </c>
      <c r="G804" s="62">
        <f t="shared" si="28"/>
        <v>70432.764114351201</v>
      </c>
      <c r="H804" s="134">
        <f t="shared" si="29"/>
        <v>17.2358856488</v>
      </c>
      <c r="I804" s="64"/>
    </row>
    <row r="805" spans="1:9" ht="15" customHeight="1" x14ac:dyDescent="0.25">
      <c r="A805" s="58" t="s">
        <v>678</v>
      </c>
      <c r="B805" s="175" t="s">
        <v>950</v>
      </c>
      <c r="C805" s="235" t="s">
        <v>945</v>
      </c>
      <c r="D805" s="60">
        <v>14176</v>
      </c>
      <c r="E805" s="153">
        <v>105700</v>
      </c>
      <c r="F805" s="147">
        <f>[1]печи!S40</f>
        <v>25.839344535680002</v>
      </c>
      <c r="G805" s="62">
        <f t="shared" si="28"/>
        <v>105674.16065546432</v>
      </c>
      <c r="H805" s="134">
        <f t="shared" si="29"/>
        <v>25.839344535680002</v>
      </c>
      <c r="I805" s="64"/>
    </row>
    <row r="806" spans="1:9" ht="15" customHeight="1" x14ac:dyDescent="0.25">
      <c r="A806" s="87" t="s">
        <v>680</v>
      </c>
      <c r="B806" s="183" t="s">
        <v>951</v>
      </c>
      <c r="C806" s="235"/>
      <c r="D806" s="60"/>
      <c r="E806" s="153"/>
      <c r="F806" s="147"/>
      <c r="G806" s="62"/>
      <c r="H806" s="134"/>
      <c r="I806" s="64"/>
    </row>
    <row r="807" spans="1:9" ht="12.95" customHeight="1" x14ac:dyDescent="0.25">
      <c r="A807" s="58" t="s">
        <v>119</v>
      </c>
      <c r="B807" s="135" t="s">
        <v>952</v>
      </c>
      <c r="C807" s="235" t="s">
        <v>19</v>
      </c>
      <c r="D807" s="60">
        <v>25451</v>
      </c>
      <c r="E807" s="153">
        <v>189750</v>
      </c>
      <c r="F807" s="147">
        <f>[1]печи!S42</f>
        <v>46.418122964096</v>
      </c>
      <c r="G807" s="62">
        <f t="shared" si="28"/>
        <v>189703.5818770359</v>
      </c>
      <c r="H807" s="134">
        <f t="shared" si="29"/>
        <v>46.418122964096</v>
      </c>
      <c r="I807" s="64"/>
    </row>
    <row r="808" spans="1:9" ht="12.95" customHeight="1" x14ac:dyDescent="0.25">
      <c r="A808" s="58" t="s">
        <v>121</v>
      </c>
      <c r="B808" s="135" t="s">
        <v>953</v>
      </c>
      <c r="C808" s="235" t="s">
        <v>19</v>
      </c>
      <c r="D808" s="60">
        <v>22952</v>
      </c>
      <c r="E808" s="153">
        <v>171100</v>
      </c>
      <c r="F808" s="147">
        <f>[1]печи!S43</f>
        <v>41.858579432799999</v>
      </c>
      <c r="G808" s="62">
        <f t="shared" si="28"/>
        <v>171058.1414205672</v>
      </c>
      <c r="H808" s="134">
        <f t="shared" si="29"/>
        <v>41.858579432799999</v>
      </c>
      <c r="I808" s="64"/>
    </row>
    <row r="809" spans="1:9" ht="28.5" customHeight="1" x14ac:dyDescent="0.25">
      <c r="A809" s="87" t="s">
        <v>682</v>
      </c>
      <c r="B809" s="183" t="s">
        <v>954</v>
      </c>
      <c r="C809" s="235"/>
      <c r="D809" s="60"/>
      <c r="E809" s="153"/>
      <c r="F809" s="147"/>
      <c r="G809" s="62"/>
      <c r="H809" s="134"/>
      <c r="I809" s="64"/>
    </row>
    <row r="810" spans="1:9" ht="12.95" customHeight="1" x14ac:dyDescent="0.25">
      <c r="A810" s="58" t="s">
        <v>124</v>
      </c>
      <c r="B810" s="135" t="s">
        <v>952</v>
      </c>
      <c r="C810" s="235" t="s">
        <v>19</v>
      </c>
      <c r="D810" s="60">
        <v>19105</v>
      </c>
      <c r="E810" s="153">
        <v>142400</v>
      </c>
      <c r="F810" s="147">
        <f>[1]печи!S45</f>
        <v>34.848353673120002</v>
      </c>
      <c r="G810" s="62">
        <f t="shared" si="28"/>
        <v>142365.15164632688</v>
      </c>
      <c r="H810" s="134">
        <f t="shared" si="29"/>
        <v>34.848353673120002</v>
      </c>
      <c r="I810" s="64"/>
    </row>
    <row r="811" spans="1:9" ht="12.95" customHeight="1" x14ac:dyDescent="0.25">
      <c r="A811" s="58" t="s">
        <v>126</v>
      </c>
      <c r="B811" s="135" t="s">
        <v>955</v>
      </c>
      <c r="C811" s="235" t="s">
        <v>19</v>
      </c>
      <c r="D811" s="60">
        <v>17215</v>
      </c>
      <c r="E811" s="153">
        <v>128350</v>
      </c>
      <c r="F811" s="147">
        <f>[1]печи!S46</f>
        <v>31.401176543360002</v>
      </c>
      <c r="G811" s="62">
        <f t="shared" si="28"/>
        <v>128318.59882345665</v>
      </c>
      <c r="H811" s="134">
        <f t="shared" si="29"/>
        <v>31.401176543360002</v>
      </c>
      <c r="I811" s="64"/>
    </row>
    <row r="812" spans="1:9" ht="15" customHeight="1" x14ac:dyDescent="0.25">
      <c r="A812" s="87" t="s">
        <v>128</v>
      </c>
      <c r="B812" s="183" t="s">
        <v>956</v>
      </c>
      <c r="C812" s="235"/>
      <c r="D812" s="60"/>
      <c r="E812" s="153"/>
      <c r="F812" s="147"/>
      <c r="G812" s="62"/>
      <c r="H812" s="134"/>
      <c r="I812" s="64"/>
    </row>
    <row r="813" spans="1:9" ht="12.95" customHeight="1" x14ac:dyDescent="0.25">
      <c r="A813" s="58" t="s">
        <v>130</v>
      </c>
      <c r="B813" s="135" t="s">
        <v>952</v>
      </c>
      <c r="C813" s="235" t="s">
        <v>19</v>
      </c>
      <c r="D813" s="60">
        <v>32470</v>
      </c>
      <c r="E813" s="153">
        <v>242050</v>
      </c>
      <c r="F813" s="147">
        <f>[1]печи!S48</f>
        <v>59.216130156768003</v>
      </c>
      <c r="G813" s="62">
        <f t="shared" si="28"/>
        <v>241990.78386984323</v>
      </c>
      <c r="H813" s="134">
        <f t="shared" si="29"/>
        <v>59.216130156768003</v>
      </c>
      <c r="I813" s="64"/>
    </row>
    <row r="814" spans="1:9" ht="12.95" customHeight="1" x14ac:dyDescent="0.25">
      <c r="A814" s="58" t="s">
        <v>132</v>
      </c>
      <c r="B814" s="135" t="s">
        <v>955</v>
      </c>
      <c r="C814" s="235" t="s">
        <v>19</v>
      </c>
      <c r="D814" s="60">
        <v>29298</v>
      </c>
      <c r="E814" s="153">
        <v>218400</v>
      </c>
      <c r="F814" s="147">
        <f>[1]печи!S49</f>
        <v>53.410967998752014</v>
      </c>
      <c r="G814" s="62">
        <f t="shared" si="28"/>
        <v>218346.58903200124</v>
      </c>
      <c r="H814" s="134">
        <f t="shared" si="29"/>
        <v>53.410967998752014</v>
      </c>
      <c r="I814" s="64"/>
    </row>
    <row r="815" spans="1:9" ht="26.25" customHeight="1" x14ac:dyDescent="0.25">
      <c r="A815" s="87" t="s">
        <v>133</v>
      </c>
      <c r="B815" s="183" t="s">
        <v>957</v>
      </c>
      <c r="C815" s="235"/>
      <c r="D815" s="60"/>
      <c r="E815" s="153"/>
      <c r="F815" s="147"/>
      <c r="G815" s="62"/>
      <c r="H815" s="134"/>
      <c r="I815" s="64"/>
    </row>
    <row r="816" spans="1:9" ht="12.95" customHeight="1" x14ac:dyDescent="0.25">
      <c r="A816" s="58" t="s">
        <v>567</v>
      </c>
      <c r="B816" s="135" t="s">
        <v>952</v>
      </c>
      <c r="C816" s="235" t="s">
        <v>19</v>
      </c>
      <c r="D816" s="60">
        <v>24302</v>
      </c>
      <c r="E816" s="153">
        <v>181150</v>
      </c>
      <c r="F816" s="147">
        <f>[1]печи!S51</f>
        <v>44.320848811200001</v>
      </c>
      <c r="G816" s="62">
        <f t="shared" si="28"/>
        <v>181105.67915118879</v>
      </c>
      <c r="H816" s="134">
        <f t="shared" si="29"/>
        <v>44.320848811200001</v>
      </c>
      <c r="I816" s="64"/>
    </row>
    <row r="817" spans="1:9" ht="12.95" customHeight="1" x14ac:dyDescent="0.25">
      <c r="A817" s="58" t="s">
        <v>569</v>
      </c>
      <c r="B817" s="135" t="s">
        <v>955</v>
      </c>
      <c r="C817" s="235" t="s">
        <v>19</v>
      </c>
      <c r="D817" s="60">
        <v>21940</v>
      </c>
      <c r="E817" s="153">
        <v>163550</v>
      </c>
      <c r="F817" s="147">
        <f>[1]печи!S52</f>
        <v>40.004635430240008</v>
      </c>
      <c r="G817" s="62">
        <f t="shared" si="28"/>
        <v>163509.99536456977</v>
      </c>
      <c r="H817" s="134">
        <f t="shared" si="29"/>
        <v>40.004635430240008</v>
      </c>
      <c r="I817" s="64"/>
    </row>
    <row r="818" spans="1:9" ht="15" customHeight="1" x14ac:dyDescent="0.25">
      <c r="A818" s="87" t="s">
        <v>571</v>
      </c>
      <c r="B818" s="175" t="s">
        <v>958</v>
      </c>
      <c r="C818" s="235"/>
      <c r="D818" s="60"/>
      <c r="E818" s="153"/>
      <c r="F818" s="147"/>
      <c r="G818" s="62"/>
      <c r="H818" s="134"/>
      <c r="I818" s="64"/>
    </row>
    <row r="819" spans="1:9" ht="12.95" customHeight="1" x14ac:dyDescent="0.25">
      <c r="A819" s="58" t="s">
        <v>573</v>
      </c>
      <c r="B819" s="135" t="s">
        <v>959</v>
      </c>
      <c r="C819" s="235" t="s">
        <v>960</v>
      </c>
      <c r="D819" s="60">
        <v>2699</v>
      </c>
      <c r="E819" s="153">
        <v>20150</v>
      </c>
      <c r="F819" s="147">
        <f>[1]печи!S54</f>
        <v>4.9245387568000005</v>
      </c>
      <c r="G819" s="62">
        <f t="shared" si="28"/>
        <v>20145.075461243199</v>
      </c>
      <c r="H819" s="134">
        <f t="shared" si="29"/>
        <v>4.9245387568000005</v>
      </c>
      <c r="I819" s="64"/>
    </row>
    <row r="820" spans="1:9" ht="12.95" customHeight="1" x14ac:dyDescent="0.25">
      <c r="A820" s="58" t="s">
        <v>574</v>
      </c>
      <c r="B820" s="135" t="s">
        <v>961</v>
      </c>
      <c r="C820" s="235" t="s">
        <v>960</v>
      </c>
      <c r="D820" s="60">
        <v>3308</v>
      </c>
      <c r="E820" s="153">
        <v>24650</v>
      </c>
      <c r="F820" s="147">
        <f>[1]печи!S55</f>
        <v>6.0195244333120002</v>
      </c>
      <c r="G820" s="62">
        <f t="shared" si="28"/>
        <v>24643.980475566688</v>
      </c>
      <c r="H820" s="134">
        <f t="shared" si="29"/>
        <v>6.0195244333120002</v>
      </c>
      <c r="I820" s="64"/>
    </row>
    <row r="821" spans="1:9" ht="12.95" customHeight="1" x14ac:dyDescent="0.25">
      <c r="A821" s="58" t="s">
        <v>962</v>
      </c>
      <c r="B821" s="135" t="s">
        <v>963</v>
      </c>
      <c r="C821" s="235" t="s">
        <v>960</v>
      </c>
      <c r="D821" s="60">
        <v>5873</v>
      </c>
      <c r="E821" s="153">
        <v>43800</v>
      </c>
      <c r="F821" s="147">
        <f>[1]печи!S56</f>
        <v>10.700733039776001</v>
      </c>
      <c r="G821" s="62">
        <f t="shared" si="28"/>
        <v>43789.299266960224</v>
      </c>
      <c r="H821" s="134">
        <f t="shared" si="29"/>
        <v>10.700733039776001</v>
      </c>
      <c r="I821" s="64"/>
    </row>
    <row r="822" spans="1:9" ht="15" customHeight="1" x14ac:dyDescent="0.25">
      <c r="A822" s="58" t="s">
        <v>138</v>
      </c>
      <c r="B822" s="175" t="s">
        <v>964</v>
      </c>
      <c r="C822" s="235" t="s">
        <v>105</v>
      </c>
      <c r="D822" s="60">
        <v>14987</v>
      </c>
      <c r="E822" s="153">
        <v>111700</v>
      </c>
      <c r="F822" s="147">
        <f>[1]печи!S57</f>
        <v>27.328293312736001</v>
      </c>
      <c r="G822" s="62">
        <f t="shared" si="28"/>
        <v>111672.67170668727</v>
      </c>
      <c r="H822" s="134">
        <f t="shared" si="29"/>
        <v>27.328293312736001</v>
      </c>
      <c r="I822" s="64"/>
    </row>
    <row r="823" spans="1:9" ht="15" customHeight="1" x14ac:dyDescent="0.25">
      <c r="A823" s="58" t="s">
        <v>579</v>
      </c>
      <c r="B823" s="175" t="s">
        <v>965</v>
      </c>
      <c r="C823" s="235" t="s">
        <v>105</v>
      </c>
      <c r="D823" s="60">
        <v>16944</v>
      </c>
      <c r="E823" s="153">
        <v>126300</v>
      </c>
      <c r="F823" s="147">
        <f>[1]печи!S58</f>
        <v>30.885548367647999</v>
      </c>
      <c r="G823" s="62">
        <f t="shared" si="28"/>
        <v>126269.11445163235</v>
      </c>
      <c r="H823" s="134">
        <f t="shared" si="29"/>
        <v>30.885548367647999</v>
      </c>
      <c r="I823" s="64"/>
    </row>
    <row r="824" spans="1:9" ht="15" customHeight="1" x14ac:dyDescent="0.25">
      <c r="A824" s="58" t="s">
        <v>141</v>
      </c>
      <c r="B824" s="175" t="s">
        <v>966</v>
      </c>
      <c r="C824" s="235" t="s">
        <v>105</v>
      </c>
      <c r="D824" s="60">
        <v>4591</v>
      </c>
      <c r="E824" s="153">
        <v>34200</v>
      </c>
      <c r="F824" s="147">
        <f>[1]печи!S59</f>
        <v>8.3601287365440005</v>
      </c>
      <c r="G824" s="62">
        <f t="shared" si="28"/>
        <v>34191.639871263455</v>
      </c>
      <c r="H824" s="134">
        <f t="shared" si="29"/>
        <v>8.3601287365440005</v>
      </c>
      <c r="I824" s="64"/>
    </row>
    <row r="825" spans="1:9" ht="15" customHeight="1" x14ac:dyDescent="0.25">
      <c r="A825" s="58" t="s">
        <v>587</v>
      </c>
      <c r="B825" s="175" t="s">
        <v>967</v>
      </c>
      <c r="C825" s="235" t="s">
        <v>968</v>
      </c>
      <c r="D825" s="60">
        <v>956</v>
      </c>
      <c r="E825" s="153">
        <v>7400</v>
      </c>
      <c r="F825" s="147">
        <f>[1]печи!S60</f>
        <v>1.6911445448352</v>
      </c>
      <c r="G825" s="62">
        <f t="shared" si="28"/>
        <v>7398.308855455165</v>
      </c>
      <c r="H825" s="134">
        <f t="shared" si="29"/>
        <v>1.6911445448352</v>
      </c>
      <c r="I825" s="64"/>
    </row>
    <row r="826" spans="1:9" ht="15" customHeight="1" x14ac:dyDescent="0.25">
      <c r="A826" s="58" t="s">
        <v>144</v>
      </c>
      <c r="B826" s="175" t="s">
        <v>969</v>
      </c>
      <c r="C826" s="235" t="s">
        <v>968</v>
      </c>
      <c r="D826" s="60">
        <v>1324</v>
      </c>
      <c r="E826" s="153">
        <v>10250</v>
      </c>
      <c r="F826" s="147">
        <f>[1]печи!S61</f>
        <v>2.3371281582272001</v>
      </c>
      <c r="G826" s="62">
        <f t="shared" si="28"/>
        <v>10247.662871841772</v>
      </c>
      <c r="H826" s="134">
        <f t="shared" si="29"/>
        <v>2.3371281582272001</v>
      </c>
      <c r="I826" s="64"/>
    </row>
    <row r="827" spans="1:9" ht="15" customHeight="1" x14ac:dyDescent="0.25">
      <c r="A827" s="58" t="s">
        <v>453</v>
      </c>
      <c r="B827" s="175" t="s">
        <v>970</v>
      </c>
      <c r="C827" s="235" t="s">
        <v>971</v>
      </c>
      <c r="D827" s="60">
        <v>11035</v>
      </c>
      <c r="E827" s="153">
        <v>85500</v>
      </c>
      <c r="F827" s="147">
        <f>[1]печи!S62</f>
        <v>19.437444151839998</v>
      </c>
      <c r="G827" s="62">
        <f t="shared" si="28"/>
        <v>85480.562555848155</v>
      </c>
      <c r="H827" s="134">
        <f t="shared" si="29"/>
        <v>19.437444151839998</v>
      </c>
      <c r="I827" s="64"/>
    </row>
    <row r="828" spans="1:9" ht="15" customHeight="1" x14ac:dyDescent="0.25">
      <c r="A828" s="58" t="s">
        <v>147</v>
      </c>
      <c r="B828" s="175" t="s">
        <v>970</v>
      </c>
      <c r="C828" s="235" t="s">
        <v>971</v>
      </c>
      <c r="D828" s="60">
        <v>14345</v>
      </c>
      <c r="E828" s="153">
        <v>111150</v>
      </c>
      <c r="F828" s="147">
        <f>[1]печи!S63</f>
        <v>25.251296672367999</v>
      </c>
      <c r="G828" s="62">
        <f t="shared" si="28"/>
        <v>111124.74870332763</v>
      </c>
      <c r="H828" s="134">
        <f t="shared" si="29"/>
        <v>25.251296672367999</v>
      </c>
      <c r="I828" s="64"/>
    </row>
    <row r="829" spans="1:9" ht="15" customHeight="1" x14ac:dyDescent="0.25">
      <c r="A829" s="58" t="s">
        <v>458</v>
      </c>
      <c r="B829" s="175" t="s">
        <v>972</v>
      </c>
      <c r="C829" s="235" t="s">
        <v>971</v>
      </c>
      <c r="D829" s="60">
        <v>3825</v>
      </c>
      <c r="E829" s="153">
        <v>29650</v>
      </c>
      <c r="F829" s="147">
        <f>[1]печи!S64</f>
        <v>6.7356103043008</v>
      </c>
      <c r="G829" s="62">
        <f t="shared" si="28"/>
        <v>29643.264389695698</v>
      </c>
      <c r="H829" s="134">
        <f t="shared" si="29"/>
        <v>6.7356103043008</v>
      </c>
      <c r="I829" s="64"/>
    </row>
    <row r="830" spans="1:9" ht="15" customHeight="1" x14ac:dyDescent="0.25">
      <c r="A830" s="58" t="s">
        <v>150</v>
      </c>
      <c r="B830" s="175" t="s">
        <v>973</v>
      </c>
      <c r="C830" s="235" t="s">
        <v>974</v>
      </c>
      <c r="D830" s="60">
        <v>2795</v>
      </c>
      <c r="E830" s="153">
        <v>21650</v>
      </c>
      <c r="F830" s="147">
        <f>[1]печи!S65</f>
        <v>4.9210626117952003</v>
      </c>
      <c r="G830" s="62">
        <f t="shared" si="28"/>
        <v>21645.078937388203</v>
      </c>
      <c r="H830" s="134">
        <f t="shared" si="29"/>
        <v>4.9210626117952003</v>
      </c>
      <c r="I830" s="64"/>
    </row>
    <row r="831" spans="1:9" ht="15" customHeight="1" x14ac:dyDescent="0.25">
      <c r="A831" s="58" t="s">
        <v>469</v>
      </c>
      <c r="B831" s="175" t="s">
        <v>975</v>
      </c>
      <c r="C831" s="235" t="s">
        <v>976</v>
      </c>
      <c r="D831" s="60">
        <v>2899</v>
      </c>
      <c r="E831" s="153">
        <v>22300</v>
      </c>
      <c r="F831" s="147">
        <f>[1]печи!S66</f>
        <v>5.9725964757472001</v>
      </c>
      <c r="G831" s="62">
        <f t="shared" si="28"/>
        <v>22294.027403524251</v>
      </c>
      <c r="H831" s="134">
        <f t="shared" si="29"/>
        <v>5.9725964757472001</v>
      </c>
      <c r="I831" s="64"/>
    </row>
    <row r="832" spans="1:9" ht="15" customHeight="1" x14ac:dyDescent="0.25">
      <c r="A832" s="58" t="s">
        <v>153</v>
      </c>
      <c r="B832" s="175" t="s">
        <v>977</v>
      </c>
      <c r="C832" s="235" t="s">
        <v>74</v>
      </c>
      <c r="D832" s="60">
        <v>5416</v>
      </c>
      <c r="E832" s="153">
        <v>41650</v>
      </c>
      <c r="F832" s="147">
        <f>[1]печи!S67</f>
        <v>11.179861692937601</v>
      </c>
      <c r="G832" s="62">
        <f t="shared" si="28"/>
        <v>41638.820138307063</v>
      </c>
      <c r="H832" s="134">
        <f t="shared" si="29"/>
        <v>11.179861692937601</v>
      </c>
      <c r="I832" s="64"/>
    </row>
    <row r="833" spans="1:9" ht="15" customHeight="1" x14ac:dyDescent="0.25">
      <c r="A833" s="87" t="s">
        <v>476</v>
      </c>
      <c r="B833" s="175" t="s">
        <v>978</v>
      </c>
      <c r="C833" s="235"/>
      <c r="D833" s="60"/>
      <c r="E833" s="153"/>
      <c r="F833" s="147"/>
      <c r="G833" s="62"/>
      <c r="H833" s="134"/>
      <c r="I833" s="64"/>
    </row>
    <row r="834" spans="1:9" ht="12.95" customHeight="1" x14ac:dyDescent="0.25">
      <c r="A834" s="58" t="s">
        <v>478</v>
      </c>
      <c r="B834" s="135" t="s">
        <v>979</v>
      </c>
      <c r="C834" s="235" t="s">
        <v>74</v>
      </c>
      <c r="D834" s="60">
        <v>9586</v>
      </c>
      <c r="E834" s="153">
        <v>71450</v>
      </c>
      <c r="F834" s="147">
        <f>[1]печи!S69</f>
        <v>17.479215799136</v>
      </c>
      <c r="G834" s="62">
        <f t="shared" si="28"/>
        <v>71432.520784200868</v>
      </c>
      <c r="H834" s="134">
        <f t="shared" si="29"/>
        <v>17.479215799136</v>
      </c>
      <c r="I834" s="64"/>
    </row>
    <row r="835" spans="1:9" ht="12.95" customHeight="1" x14ac:dyDescent="0.25">
      <c r="A835" s="58" t="s">
        <v>479</v>
      </c>
      <c r="B835" s="135" t="s">
        <v>980</v>
      </c>
      <c r="C835" s="235" t="s">
        <v>74</v>
      </c>
      <c r="D835" s="60">
        <v>13094</v>
      </c>
      <c r="E835" s="153">
        <v>101450</v>
      </c>
      <c r="F835" s="147">
        <f>[1]печи!S70</f>
        <v>23.029460656800001</v>
      </c>
      <c r="G835" s="62">
        <f t="shared" si="28"/>
        <v>101426.97053934319</v>
      </c>
      <c r="H835" s="134">
        <f t="shared" si="29"/>
        <v>23.029460656800001</v>
      </c>
      <c r="I835" s="64"/>
    </row>
    <row r="836" spans="1:9" ht="15" customHeight="1" x14ac:dyDescent="0.25">
      <c r="A836" s="58" t="s">
        <v>156</v>
      </c>
      <c r="B836" s="175" t="s">
        <v>981</v>
      </c>
      <c r="C836" s="235" t="s">
        <v>74</v>
      </c>
      <c r="D836" s="60">
        <v>10451</v>
      </c>
      <c r="E836" s="153">
        <v>80350</v>
      </c>
      <c r="F836" s="147">
        <f>[1]печи!S71</f>
        <v>21.536456377238398</v>
      </c>
      <c r="G836" s="62">
        <f t="shared" si="28"/>
        <v>80328.463543622755</v>
      </c>
      <c r="H836" s="134">
        <f t="shared" si="29"/>
        <v>21.536456377238398</v>
      </c>
      <c r="I836" s="64"/>
    </row>
    <row r="837" spans="1:9" ht="15" customHeight="1" x14ac:dyDescent="0.25">
      <c r="A837" s="87" t="s">
        <v>483</v>
      </c>
      <c r="B837" s="175" t="s">
        <v>982</v>
      </c>
      <c r="C837" s="235"/>
      <c r="D837" s="60"/>
      <c r="E837" s="153"/>
      <c r="F837" s="147"/>
      <c r="G837" s="62"/>
      <c r="H837" s="134"/>
      <c r="I837" s="64"/>
    </row>
    <row r="838" spans="1:9" ht="12.95" customHeight="1" x14ac:dyDescent="0.25">
      <c r="A838" s="58" t="s">
        <v>485</v>
      </c>
      <c r="B838" s="135" t="s">
        <v>983</v>
      </c>
      <c r="C838" s="235" t="s">
        <v>74</v>
      </c>
      <c r="D838" s="60">
        <v>14513</v>
      </c>
      <c r="E838" s="153">
        <v>108200</v>
      </c>
      <c r="F838" s="147">
        <f>[1]печи!S73</f>
        <v>26.476637786560005</v>
      </c>
      <c r="G838" s="62">
        <f t="shared" si="28"/>
        <v>108173.52336221344</v>
      </c>
      <c r="H838" s="134">
        <f t="shared" si="29"/>
        <v>26.476637786560005</v>
      </c>
      <c r="I838" s="64"/>
    </row>
    <row r="839" spans="1:9" ht="12.95" customHeight="1" x14ac:dyDescent="0.25">
      <c r="A839" s="58" t="s">
        <v>486</v>
      </c>
      <c r="B839" s="135" t="s">
        <v>980</v>
      </c>
      <c r="C839" s="235" t="s">
        <v>74</v>
      </c>
      <c r="D839" s="60">
        <v>16626</v>
      </c>
      <c r="E839" s="153">
        <v>128800</v>
      </c>
      <c r="F839" s="147">
        <f>[1]печи!S74</f>
        <v>29.279569375430395</v>
      </c>
      <c r="G839" s="62">
        <f t="shared" si="28"/>
        <v>128770.72043062457</v>
      </c>
      <c r="H839" s="134">
        <f t="shared" si="29"/>
        <v>29.279569375430395</v>
      </c>
      <c r="I839" s="64"/>
    </row>
    <row r="840" spans="1:9" ht="15" customHeight="1" x14ac:dyDescent="0.25">
      <c r="A840" s="58" t="s">
        <v>160</v>
      </c>
      <c r="B840" s="175" t="s">
        <v>984</v>
      </c>
      <c r="C840" s="235" t="s">
        <v>74</v>
      </c>
      <c r="D840" s="60">
        <v>7605</v>
      </c>
      <c r="E840" s="153">
        <v>58500</v>
      </c>
      <c r="F840" s="147">
        <f>[1]печи!S75</f>
        <v>15.681469474153598</v>
      </c>
      <c r="G840" s="62">
        <f t="shared" si="28"/>
        <v>58484.318530525845</v>
      </c>
      <c r="H840" s="134">
        <f t="shared" si="29"/>
        <v>15.681469474153598</v>
      </c>
      <c r="I840" s="64"/>
    </row>
    <row r="841" spans="1:9" ht="15" customHeight="1" x14ac:dyDescent="0.25">
      <c r="A841" s="58" t="s">
        <v>490</v>
      </c>
      <c r="B841" s="175" t="s">
        <v>985</v>
      </c>
      <c r="C841" s="235" t="s">
        <v>74</v>
      </c>
      <c r="D841" s="60">
        <v>13771</v>
      </c>
      <c r="E841" s="153">
        <v>102650</v>
      </c>
      <c r="F841" s="147">
        <f>[1]печи!S76</f>
        <v>25.109354084671995</v>
      </c>
      <c r="G841" s="62">
        <f t="shared" si="28"/>
        <v>102624.89064591532</v>
      </c>
      <c r="H841" s="134">
        <f t="shared" si="29"/>
        <v>25.109354084671995</v>
      </c>
      <c r="I841" s="64"/>
    </row>
    <row r="842" spans="1:9" ht="15" customHeight="1" x14ac:dyDescent="0.25">
      <c r="A842" s="58" t="s">
        <v>494</v>
      </c>
      <c r="B842" s="175" t="s">
        <v>986</v>
      </c>
      <c r="C842" s="235" t="s">
        <v>74</v>
      </c>
      <c r="D842" s="60">
        <v>4084</v>
      </c>
      <c r="E842" s="153">
        <v>31550</v>
      </c>
      <c r="F842" s="147">
        <f>[1]печи!S77</f>
        <v>8.4731034491999999</v>
      </c>
      <c r="G842" s="62">
        <f t="shared" si="28"/>
        <v>31541.5268965508</v>
      </c>
      <c r="H842" s="134">
        <f t="shared" si="29"/>
        <v>8.4731034491999999</v>
      </c>
      <c r="I842" s="64"/>
    </row>
    <row r="843" spans="1:9" ht="15" customHeight="1" x14ac:dyDescent="0.25">
      <c r="A843" s="58" t="s">
        <v>500</v>
      </c>
      <c r="B843" s="175" t="s">
        <v>987</v>
      </c>
      <c r="C843" s="235" t="s">
        <v>74</v>
      </c>
      <c r="D843" s="60">
        <v>10059</v>
      </c>
      <c r="E843" s="153">
        <v>75000</v>
      </c>
      <c r="F843" s="147">
        <f>[1]печи!S78</f>
        <v>18.330871325312</v>
      </c>
      <c r="G843" s="62">
        <f t="shared" si="28"/>
        <v>74981.669128674694</v>
      </c>
      <c r="H843" s="134">
        <f t="shared" si="29"/>
        <v>18.330871325312</v>
      </c>
      <c r="I843" s="64"/>
    </row>
    <row r="844" spans="1:9" ht="15" customHeight="1" x14ac:dyDescent="0.25">
      <c r="A844" s="58" t="s">
        <v>502</v>
      </c>
      <c r="B844" s="175" t="s">
        <v>988</v>
      </c>
      <c r="C844" s="235" t="s">
        <v>74</v>
      </c>
      <c r="D844" s="60">
        <v>10778</v>
      </c>
      <c r="E844" s="153">
        <v>82900</v>
      </c>
      <c r="F844" s="147">
        <f>[1]печи!S79</f>
        <v>22.213145938172801</v>
      </c>
      <c r="G844" s="62">
        <f t="shared" si="28"/>
        <v>82877.786854061822</v>
      </c>
      <c r="H844" s="134">
        <f t="shared" si="29"/>
        <v>22.213145938172801</v>
      </c>
      <c r="I844" s="64"/>
    </row>
    <row r="845" spans="1:9" ht="15" customHeight="1" x14ac:dyDescent="0.25">
      <c r="A845" s="87" t="s">
        <v>506</v>
      </c>
      <c r="B845" s="175" t="s">
        <v>989</v>
      </c>
      <c r="C845" s="235"/>
      <c r="D845" s="60"/>
      <c r="E845" s="153"/>
      <c r="F845" s="147"/>
      <c r="G845" s="62"/>
      <c r="H845" s="134"/>
      <c r="I845" s="64"/>
    </row>
    <row r="846" spans="1:9" ht="12.95" customHeight="1" x14ac:dyDescent="0.25">
      <c r="A846" s="58" t="s">
        <v>508</v>
      </c>
      <c r="B846" s="135" t="s">
        <v>979</v>
      </c>
      <c r="C846" s="235" t="s">
        <v>74</v>
      </c>
      <c r="D846" s="60">
        <v>15662</v>
      </c>
      <c r="E846" s="153">
        <v>116750</v>
      </c>
      <c r="F846" s="147">
        <f>[1]печи!S81</f>
        <v>28.544944064415997</v>
      </c>
      <c r="G846" s="62">
        <f t="shared" si="28"/>
        <v>116721.45505593558</v>
      </c>
      <c r="H846" s="134">
        <f t="shared" si="29"/>
        <v>28.544944064415997</v>
      </c>
      <c r="I846" s="64"/>
    </row>
    <row r="847" spans="1:9" ht="12.95" customHeight="1" x14ac:dyDescent="0.25">
      <c r="A847" s="58" t="s">
        <v>509</v>
      </c>
      <c r="B847" s="135" t="s">
        <v>990</v>
      </c>
      <c r="C847" s="235" t="s">
        <v>74</v>
      </c>
      <c r="D847" s="60">
        <v>22216</v>
      </c>
      <c r="E847" s="153">
        <v>172100</v>
      </c>
      <c r="F847" s="147">
        <f>[1]печи!S82</f>
        <v>39.121694599020792</v>
      </c>
      <c r="G847" s="62">
        <f t="shared" ref="G847:G854" si="30">E847-F847</f>
        <v>172060.87830540098</v>
      </c>
      <c r="H847" s="134">
        <f t="shared" ref="H847:H854" si="31">F847</f>
        <v>39.121694599020792</v>
      </c>
      <c r="I847" s="64"/>
    </row>
    <row r="848" spans="1:9" ht="15" customHeight="1" x14ac:dyDescent="0.25">
      <c r="A848" s="58" t="s">
        <v>179</v>
      </c>
      <c r="B848" s="183" t="s">
        <v>991</v>
      </c>
      <c r="C848" s="235" t="s">
        <v>74</v>
      </c>
      <c r="D848" s="60">
        <v>9190</v>
      </c>
      <c r="E848" s="153">
        <v>70700</v>
      </c>
      <c r="F848" s="147">
        <f>[1]печи!S83</f>
        <v>18.947307706163201</v>
      </c>
      <c r="G848" s="62">
        <f t="shared" si="30"/>
        <v>70681.05269229383</v>
      </c>
      <c r="H848" s="134">
        <f>F848</f>
        <v>18.947307706163201</v>
      </c>
      <c r="I848" s="64"/>
    </row>
    <row r="849" spans="1:9" ht="15" customHeight="1" x14ac:dyDescent="0.25">
      <c r="A849" s="58" t="s">
        <v>513</v>
      </c>
      <c r="B849" s="183" t="s">
        <v>992</v>
      </c>
      <c r="C849" s="235" t="s">
        <v>74</v>
      </c>
      <c r="D849" s="60">
        <v>6017</v>
      </c>
      <c r="E849" s="153">
        <v>46300</v>
      </c>
      <c r="F849" s="147">
        <f>[1]печи!S84</f>
        <v>12.415631242144002</v>
      </c>
      <c r="G849" s="62">
        <f t="shared" si="30"/>
        <v>46287.584368757853</v>
      </c>
      <c r="H849" s="134">
        <f t="shared" si="31"/>
        <v>12.415631242144002</v>
      </c>
      <c r="I849" s="64"/>
    </row>
    <row r="850" spans="1:9" ht="15" customHeight="1" x14ac:dyDescent="0.25">
      <c r="A850" s="58" t="s">
        <v>517</v>
      </c>
      <c r="B850" s="183" t="s">
        <v>993</v>
      </c>
      <c r="C850" s="235" t="s">
        <v>74</v>
      </c>
      <c r="D850" s="60">
        <v>2835</v>
      </c>
      <c r="E850" s="153">
        <v>21150</v>
      </c>
      <c r="F850" s="147">
        <f>[1]печи!S85</f>
        <v>5.1678689071360004</v>
      </c>
      <c r="G850" s="62">
        <f t="shared" si="30"/>
        <v>21144.832131092862</v>
      </c>
      <c r="H850" s="134">
        <f>F850</f>
        <v>5.1678689071360004</v>
      </c>
      <c r="I850" s="64"/>
    </row>
    <row r="851" spans="1:9" ht="15" customHeight="1" x14ac:dyDescent="0.25">
      <c r="A851" s="58" t="s">
        <v>521</v>
      </c>
      <c r="B851" s="183" t="s">
        <v>994</v>
      </c>
      <c r="C851" s="197" t="s">
        <v>924</v>
      </c>
      <c r="D851" s="60">
        <v>84315</v>
      </c>
      <c r="E851" s="153">
        <v>628550</v>
      </c>
      <c r="F851" s="147">
        <f>[1]печи!S86</f>
        <v>153.72671926227201</v>
      </c>
      <c r="G851" s="62">
        <f t="shared" si="30"/>
        <v>628396.27328073769</v>
      </c>
      <c r="H851" s="134">
        <f t="shared" si="31"/>
        <v>153.72671926227201</v>
      </c>
      <c r="I851" s="64"/>
    </row>
    <row r="852" spans="1:9" ht="15" customHeight="1" x14ac:dyDescent="0.25">
      <c r="A852" s="58" t="s">
        <v>188</v>
      </c>
      <c r="B852" s="183" t="s">
        <v>995</v>
      </c>
      <c r="C852" s="197" t="s">
        <v>924</v>
      </c>
      <c r="D852" s="60">
        <v>63254</v>
      </c>
      <c r="E852" s="153">
        <v>471550</v>
      </c>
      <c r="F852" s="147">
        <f>[1]печи!S87</f>
        <v>115.33269768425599</v>
      </c>
      <c r="G852" s="62">
        <f t="shared" si="30"/>
        <v>471434.66730231576</v>
      </c>
      <c r="H852" s="134">
        <f t="shared" si="31"/>
        <v>115.33269768425599</v>
      </c>
      <c r="I852" s="64"/>
    </row>
    <row r="853" spans="1:9" ht="15" customHeight="1" x14ac:dyDescent="0.25">
      <c r="A853" s="58" t="s">
        <v>526</v>
      </c>
      <c r="B853" s="183" t="s">
        <v>996</v>
      </c>
      <c r="C853" s="67" t="s">
        <v>974</v>
      </c>
      <c r="D853" s="237">
        <v>3786</v>
      </c>
      <c r="E853" s="154">
        <v>67700</v>
      </c>
      <c r="F853" s="147">
        <f>[1]печи!S88</f>
        <v>15.393459273355903</v>
      </c>
      <c r="G853" s="62">
        <f t="shared" si="30"/>
        <v>67684.606540726643</v>
      </c>
      <c r="H853" s="134">
        <f t="shared" si="31"/>
        <v>15.393459273355903</v>
      </c>
      <c r="I853" s="64"/>
    </row>
    <row r="854" spans="1:9" ht="15" customHeight="1" thickBot="1" x14ac:dyDescent="0.3">
      <c r="A854" s="58" t="s">
        <v>530</v>
      </c>
      <c r="B854" s="183" t="s">
        <v>997</v>
      </c>
      <c r="C854" s="197" t="s">
        <v>19</v>
      </c>
      <c r="D854" s="60">
        <v>1376</v>
      </c>
      <c r="E854" s="155">
        <v>9900</v>
      </c>
      <c r="F854" s="147">
        <f>[1]печи!S89</f>
        <v>2.5532285060255999</v>
      </c>
      <c r="G854" s="62">
        <f t="shared" si="30"/>
        <v>9897.4467714939747</v>
      </c>
      <c r="H854" s="134">
        <f t="shared" si="31"/>
        <v>2.5532285060255999</v>
      </c>
      <c r="I854" s="86"/>
    </row>
    <row r="855" spans="1:9" ht="18.75" hidden="1" customHeight="1" x14ac:dyDescent="0.3">
      <c r="A855" s="202" t="s">
        <v>998</v>
      </c>
      <c r="B855" s="203"/>
      <c r="C855" s="203"/>
      <c r="D855" s="203"/>
      <c r="E855" s="203"/>
      <c r="F855" s="203"/>
      <c r="G855" s="203"/>
      <c r="H855" s="204"/>
      <c r="I855" s="122"/>
    </row>
    <row r="856" spans="1:9" ht="12.75" hidden="1" customHeight="1" x14ac:dyDescent="0.3">
      <c r="A856" s="35" t="s">
        <v>7</v>
      </c>
      <c r="B856" s="35" t="s">
        <v>8</v>
      </c>
      <c r="C856" s="36" t="s">
        <v>9</v>
      </c>
      <c r="D856" s="31" t="s">
        <v>296</v>
      </c>
      <c r="E856" s="123" t="str">
        <f>E33</f>
        <v>Отпускная цена (тариф), руб                                           без НДС                                            (с 1 мая 2015 г.)</v>
      </c>
      <c r="F856" s="124" t="str">
        <f>F33</f>
        <v>Цена преприятия (обоснование - февраль), руб.</v>
      </c>
      <c r="G856" s="124" t="str">
        <f>G33</f>
        <v>Отклонение</v>
      </c>
      <c r="H856" s="124" t="str">
        <f>H33</f>
        <v>Отпускная цена (тариф), руб                                           без НДС                                            (с 1 мая 2022 г.)</v>
      </c>
      <c r="I856" s="122"/>
    </row>
    <row r="857" spans="1:9" ht="31.5" hidden="1" customHeight="1" x14ac:dyDescent="0.3">
      <c r="A857" s="125"/>
      <c r="B857" s="125"/>
      <c r="C857" s="126"/>
      <c r="D857" s="36"/>
      <c r="E857" s="37"/>
      <c r="F857" s="127"/>
      <c r="G857" s="127"/>
      <c r="H857" s="127"/>
      <c r="I857" s="122"/>
    </row>
    <row r="858" spans="1:9" ht="15.75" hidden="1" thickBot="1" x14ac:dyDescent="0.3">
      <c r="A858" s="67">
        <v>1</v>
      </c>
      <c r="B858" s="67">
        <v>2</v>
      </c>
      <c r="C858" s="67">
        <v>3</v>
      </c>
      <c r="D858" s="188">
        <v>4</v>
      </c>
      <c r="E858" s="146">
        <v>4</v>
      </c>
      <c r="F858" s="130">
        <v>5</v>
      </c>
      <c r="G858" s="130">
        <v>6</v>
      </c>
      <c r="H858" s="132">
        <v>7</v>
      </c>
      <c r="I858" s="122"/>
    </row>
    <row r="859" spans="1:9" ht="15" hidden="1" customHeight="1" x14ac:dyDescent="0.3">
      <c r="A859" s="148">
        <v>1</v>
      </c>
      <c r="B859" s="164" t="s">
        <v>999</v>
      </c>
      <c r="C859" s="238" t="s">
        <v>360</v>
      </c>
      <c r="D859" s="60">
        <v>1665</v>
      </c>
      <c r="E859" s="153">
        <v>12950</v>
      </c>
      <c r="F859" s="147">
        <f>[1]благоустройство!S16</f>
        <v>0</v>
      </c>
      <c r="G859" s="62">
        <f>E859-F859</f>
        <v>12950</v>
      </c>
      <c r="H859" s="239">
        <f>F859</f>
        <v>0</v>
      </c>
      <c r="I859" s="86"/>
    </row>
    <row r="860" spans="1:9" ht="15" hidden="1" customHeight="1" x14ac:dyDescent="0.3">
      <c r="A860" s="58" t="s">
        <v>618</v>
      </c>
      <c r="B860" s="183" t="s">
        <v>1000</v>
      </c>
      <c r="C860" s="85" t="s">
        <v>360</v>
      </c>
      <c r="D860" s="60">
        <v>7890</v>
      </c>
      <c r="E860" s="153">
        <v>61450</v>
      </c>
      <c r="F860" s="147">
        <f>[1]благоустройство!S17</f>
        <v>0</v>
      </c>
      <c r="G860" s="62">
        <f t="shared" ref="G860:G871" si="32">E860-F860</f>
        <v>61450</v>
      </c>
      <c r="H860" s="239">
        <f t="shared" ref="H860:H871" si="33">F860</f>
        <v>0</v>
      </c>
      <c r="I860" s="86"/>
    </row>
    <row r="861" spans="1:9" ht="15" hidden="1" customHeight="1" x14ac:dyDescent="0.3">
      <c r="A861" s="58" t="s">
        <v>775</v>
      </c>
      <c r="B861" s="183" t="s">
        <v>1001</v>
      </c>
      <c r="C861" s="85" t="s">
        <v>19</v>
      </c>
      <c r="D861" s="60">
        <v>7158</v>
      </c>
      <c r="E861" s="153">
        <v>59700</v>
      </c>
      <c r="F861" s="147">
        <f>[1]благоустройство!S18</f>
        <v>0</v>
      </c>
      <c r="G861" s="62">
        <f t="shared" si="32"/>
        <v>59700</v>
      </c>
      <c r="H861" s="239">
        <f t="shared" si="33"/>
        <v>0</v>
      </c>
      <c r="I861" s="64"/>
    </row>
    <row r="862" spans="1:9" ht="15" hidden="1" customHeight="1" x14ac:dyDescent="0.3">
      <c r="A862" s="58" t="s">
        <v>303</v>
      </c>
      <c r="B862" s="183" t="s">
        <v>1002</v>
      </c>
      <c r="C862" s="85" t="s">
        <v>19</v>
      </c>
      <c r="D862" s="60">
        <v>7390</v>
      </c>
      <c r="E862" s="153">
        <v>61650</v>
      </c>
      <c r="F862" s="147">
        <f>[1]благоустройство!S19</f>
        <v>0</v>
      </c>
      <c r="G862" s="62">
        <f t="shared" si="32"/>
        <v>61650</v>
      </c>
      <c r="H862" s="239">
        <f t="shared" si="33"/>
        <v>0</v>
      </c>
      <c r="I862" s="64"/>
    </row>
    <row r="863" spans="1:9" ht="15" hidden="1" customHeight="1" x14ac:dyDescent="0.3">
      <c r="A863" s="58" t="s">
        <v>308</v>
      </c>
      <c r="B863" s="166" t="s">
        <v>1003</v>
      </c>
      <c r="C863" s="85" t="s">
        <v>360</v>
      </c>
      <c r="D863" s="60">
        <v>569</v>
      </c>
      <c r="E863" s="153">
        <v>4750</v>
      </c>
      <c r="F863" s="147">
        <f>[1]благоустройство!S20</f>
        <v>0</v>
      </c>
      <c r="G863" s="62">
        <f t="shared" si="32"/>
        <v>4750</v>
      </c>
      <c r="H863" s="239">
        <f t="shared" si="33"/>
        <v>0</v>
      </c>
      <c r="I863" s="86"/>
    </row>
    <row r="864" spans="1:9" ht="15" hidden="1" customHeight="1" x14ac:dyDescent="0.3">
      <c r="A864" s="58" t="s">
        <v>399</v>
      </c>
      <c r="B864" s="175" t="s">
        <v>1004</v>
      </c>
      <c r="C864" s="85" t="s">
        <v>360</v>
      </c>
      <c r="D864" s="60">
        <v>390</v>
      </c>
      <c r="E864" s="153">
        <v>3250</v>
      </c>
      <c r="F864" s="147">
        <f>[1]благоустройство!S21</f>
        <v>0</v>
      </c>
      <c r="G864" s="62">
        <f t="shared" si="32"/>
        <v>3250</v>
      </c>
      <c r="H864" s="239">
        <f t="shared" si="33"/>
        <v>0</v>
      </c>
      <c r="I864" s="86"/>
    </row>
    <row r="865" spans="1:9" ht="29.25" hidden="1" customHeight="1" x14ac:dyDescent="0.3">
      <c r="A865" s="58" t="s">
        <v>314</v>
      </c>
      <c r="B865" s="175" t="s">
        <v>1005</v>
      </c>
      <c r="C865" s="85" t="s">
        <v>360</v>
      </c>
      <c r="D865" s="60">
        <v>703</v>
      </c>
      <c r="E865" s="153">
        <v>6500</v>
      </c>
      <c r="F865" s="147">
        <f>[1]благоустройство!S22</f>
        <v>0</v>
      </c>
      <c r="G865" s="62">
        <f t="shared" si="32"/>
        <v>6500</v>
      </c>
      <c r="H865" s="239">
        <f t="shared" si="33"/>
        <v>0</v>
      </c>
      <c r="I865" s="64"/>
    </row>
    <row r="866" spans="1:9" ht="15" hidden="1" customHeight="1" x14ac:dyDescent="0.3">
      <c r="A866" s="58" t="s">
        <v>316</v>
      </c>
      <c r="B866" s="166" t="s">
        <v>1006</v>
      </c>
      <c r="C866" s="85" t="s">
        <v>19</v>
      </c>
      <c r="D866" s="60">
        <v>4421</v>
      </c>
      <c r="E866" s="153">
        <v>35350</v>
      </c>
      <c r="F866" s="147">
        <f>[1]благоустройство!S23</f>
        <v>0</v>
      </c>
      <c r="G866" s="62">
        <f t="shared" si="32"/>
        <v>35350</v>
      </c>
      <c r="H866" s="239">
        <f t="shared" si="33"/>
        <v>0</v>
      </c>
      <c r="I866" s="64"/>
    </row>
    <row r="867" spans="1:9" ht="15" hidden="1" customHeight="1" x14ac:dyDescent="0.3">
      <c r="A867" s="58" t="s">
        <v>369</v>
      </c>
      <c r="B867" s="199" t="s">
        <v>1007</v>
      </c>
      <c r="C867" s="85" t="s">
        <v>19</v>
      </c>
      <c r="D867" s="60">
        <v>2684</v>
      </c>
      <c r="E867" s="153">
        <v>22150</v>
      </c>
      <c r="F867" s="147">
        <f>[1]благоустройство!S24</f>
        <v>0</v>
      </c>
      <c r="G867" s="62">
        <f t="shared" si="32"/>
        <v>22150</v>
      </c>
      <c r="H867" s="239">
        <f t="shared" si="33"/>
        <v>0</v>
      </c>
      <c r="I867" s="64"/>
    </row>
    <row r="868" spans="1:9" ht="15" hidden="1" customHeight="1" x14ac:dyDescent="0.3">
      <c r="A868" s="58" t="s">
        <v>319</v>
      </c>
      <c r="B868" s="175" t="s">
        <v>1008</v>
      </c>
      <c r="C868" s="85" t="s">
        <v>360</v>
      </c>
      <c r="D868" s="60">
        <v>5105</v>
      </c>
      <c r="E868" s="153">
        <v>42100</v>
      </c>
      <c r="F868" s="147">
        <f>[1]благоустройство!S25</f>
        <v>0</v>
      </c>
      <c r="G868" s="62">
        <f t="shared" si="32"/>
        <v>42100</v>
      </c>
      <c r="H868" s="239">
        <f t="shared" si="33"/>
        <v>0</v>
      </c>
      <c r="I868" s="64"/>
    </row>
    <row r="869" spans="1:9" ht="15" hidden="1" customHeight="1" x14ac:dyDescent="0.3">
      <c r="A869" s="58" t="s">
        <v>322</v>
      </c>
      <c r="B869" s="183" t="s">
        <v>1009</v>
      </c>
      <c r="C869" s="85" t="s">
        <v>360</v>
      </c>
      <c r="D869" s="60">
        <v>3474</v>
      </c>
      <c r="E869" s="153">
        <v>28650</v>
      </c>
      <c r="F869" s="147">
        <f>[1]благоустройство!S26</f>
        <v>0</v>
      </c>
      <c r="G869" s="62">
        <f t="shared" si="32"/>
        <v>28650</v>
      </c>
      <c r="H869" s="239">
        <f t="shared" si="33"/>
        <v>0</v>
      </c>
      <c r="I869" s="64"/>
    </row>
    <row r="870" spans="1:9" ht="15" hidden="1" customHeight="1" x14ac:dyDescent="0.3">
      <c r="A870" s="58" t="s">
        <v>324</v>
      </c>
      <c r="B870" s="183" t="s">
        <v>1010</v>
      </c>
      <c r="C870" s="52" t="s">
        <v>19</v>
      </c>
      <c r="D870" s="60">
        <v>2368</v>
      </c>
      <c r="E870" s="153">
        <v>18950</v>
      </c>
      <c r="F870" s="147">
        <f>[1]благоустройство!S27</f>
        <v>0</v>
      </c>
      <c r="G870" s="62">
        <f t="shared" si="32"/>
        <v>18950</v>
      </c>
      <c r="H870" s="239">
        <f t="shared" si="33"/>
        <v>0</v>
      </c>
      <c r="I870" s="64"/>
    </row>
    <row r="871" spans="1:9" ht="15" hidden="1" customHeight="1" x14ac:dyDescent="0.3">
      <c r="A871" s="58" t="s">
        <v>326</v>
      </c>
      <c r="B871" s="175" t="s">
        <v>1011</v>
      </c>
      <c r="C871" s="85" t="s">
        <v>19</v>
      </c>
      <c r="D871" s="60">
        <v>1013</v>
      </c>
      <c r="E871" s="153">
        <v>8500</v>
      </c>
      <c r="F871" s="147">
        <f>[1]благоустройство!S28</f>
        <v>0</v>
      </c>
      <c r="G871" s="62">
        <f t="shared" si="32"/>
        <v>8500</v>
      </c>
      <c r="H871" s="239">
        <f t="shared" si="33"/>
        <v>0</v>
      </c>
      <c r="I871" s="86"/>
    </row>
    <row r="872" spans="1:9" ht="15" customHeight="1" thickBot="1" x14ac:dyDescent="0.3">
      <c r="A872" s="202" t="s">
        <v>1012</v>
      </c>
      <c r="B872" s="203"/>
      <c r="C872" s="203"/>
      <c r="D872" s="203"/>
      <c r="E872" s="203"/>
      <c r="F872" s="203"/>
      <c r="G872" s="203"/>
      <c r="H872" s="204"/>
      <c r="I872" s="86"/>
    </row>
    <row r="873" spans="1:9" ht="12.75" customHeight="1" x14ac:dyDescent="0.25">
      <c r="A873" s="35" t="s">
        <v>7</v>
      </c>
      <c r="B873" s="35" t="s">
        <v>8</v>
      </c>
      <c r="C873" s="36" t="s">
        <v>9</v>
      </c>
      <c r="D873" s="31" t="s">
        <v>296</v>
      </c>
      <c r="E873" s="123">
        <f>E127</f>
        <v>32700</v>
      </c>
      <c r="F873" s="124">
        <f>F127</f>
        <v>6.9522900096000004</v>
      </c>
      <c r="G873" s="124">
        <f>G127</f>
        <v>32693.047709990398</v>
      </c>
      <c r="H873" s="124" t="s">
        <v>1013</v>
      </c>
      <c r="I873" s="189"/>
    </row>
    <row r="874" spans="1:9" ht="30.75" customHeight="1" x14ac:dyDescent="0.25">
      <c r="A874" s="125"/>
      <c r="B874" s="125"/>
      <c r="C874" s="126"/>
      <c r="D874" s="36"/>
      <c r="E874" s="37"/>
      <c r="F874" s="127"/>
      <c r="G874" s="127"/>
      <c r="H874" s="127"/>
      <c r="I874" s="189"/>
    </row>
    <row r="875" spans="1:9" x14ac:dyDescent="0.25">
      <c r="A875" s="72"/>
      <c r="B875" s="240" t="s">
        <v>1014</v>
      </c>
      <c r="C875" s="72"/>
      <c r="D875" s="188">
        <v>4</v>
      </c>
      <c r="E875" s="146">
        <v>4</v>
      </c>
      <c r="F875" s="130">
        <v>5</v>
      </c>
      <c r="G875" s="130">
        <v>6</v>
      </c>
      <c r="H875" s="132">
        <v>7</v>
      </c>
      <c r="I875" s="189"/>
    </row>
    <row r="876" spans="1:9" ht="27" customHeight="1" x14ac:dyDescent="0.25">
      <c r="A876" s="148">
        <v>1</v>
      </c>
      <c r="B876" s="241" t="s">
        <v>1015</v>
      </c>
      <c r="C876" s="148" t="s">
        <v>367</v>
      </c>
      <c r="D876" s="60">
        <v>60351</v>
      </c>
      <c r="E876" s="153">
        <v>449900</v>
      </c>
      <c r="F876" s="147">
        <f>[1]печи!S111</f>
        <v>0</v>
      </c>
      <c r="G876" s="62">
        <f>E876-F876</f>
        <v>449900</v>
      </c>
      <c r="H876" s="134"/>
      <c r="I876" s="64"/>
    </row>
    <row r="877" spans="1:9" ht="27" customHeight="1" x14ac:dyDescent="0.25">
      <c r="A877" s="58" t="s">
        <v>618</v>
      </c>
      <c r="B877" s="241" t="s">
        <v>1016</v>
      </c>
      <c r="C877" s="72"/>
      <c r="D877" s="60">
        <v>38463</v>
      </c>
      <c r="E877" s="153">
        <v>295750</v>
      </c>
      <c r="F877" s="147">
        <f>[1]печи!S112</f>
        <v>0</v>
      </c>
      <c r="G877" s="62">
        <f t="shared" ref="G877:G898" si="34">E877-F877</f>
        <v>295750</v>
      </c>
      <c r="H877" s="134">
        <f>[1]утепление!R11</f>
        <v>0.17380725023999999</v>
      </c>
      <c r="I877" s="64"/>
    </row>
    <row r="878" spans="1:9" ht="22.5" customHeight="1" x14ac:dyDescent="0.25">
      <c r="A878" s="72">
        <v>3</v>
      </c>
      <c r="B878" s="241" t="s">
        <v>1017</v>
      </c>
      <c r="C878" s="72"/>
      <c r="D878" s="60">
        <v>32499</v>
      </c>
      <c r="E878" s="153">
        <v>249900</v>
      </c>
      <c r="F878" s="147">
        <f>[1]печи!S113</f>
        <v>0</v>
      </c>
      <c r="G878" s="62">
        <f t="shared" si="34"/>
        <v>249900</v>
      </c>
      <c r="H878" s="134">
        <f>[1]утепление!R12</f>
        <v>0.20277512528000002</v>
      </c>
      <c r="I878" s="64"/>
    </row>
    <row r="879" spans="1:9" ht="29.25" customHeight="1" x14ac:dyDescent="0.25">
      <c r="A879" s="58"/>
      <c r="B879" s="241" t="s">
        <v>1018</v>
      </c>
      <c r="C879" s="72" t="s">
        <v>367</v>
      </c>
      <c r="D879" s="60">
        <v>110913</v>
      </c>
      <c r="E879" s="153">
        <v>826850</v>
      </c>
      <c r="F879" s="147">
        <f>[1]печи!S114</f>
        <v>0</v>
      </c>
      <c r="G879" s="62">
        <f t="shared" si="34"/>
        <v>826850</v>
      </c>
      <c r="H879" s="134"/>
      <c r="I879" s="64"/>
    </row>
    <row r="880" spans="1:9" ht="23.25" customHeight="1" x14ac:dyDescent="0.25">
      <c r="A880" s="72">
        <v>4</v>
      </c>
      <c r="B880" s="241" t="s">
        <v>1016</v>
      </c>
      <c r="C880" s="72"/>
      <c r="D880" s="60">
        <v>99167</v>
      </c>
      <c r="E880" s="153">
        <v>739300</v>
      </c>
      <c r="F880" s="147">
        <f>[1]печи!S115</f>
        <v>0</v>
      </c>
      <c r="G880" s="62">
        <f t="shared" si="34"/>
        <v>739300</v>
      </c>
      <c r="H880" s="134">
        <f>[1]утепление!R14</f>
        <v>0.35282871798719995</v>
      </c>
      <c r="I880" s="64"/>
    </row>
    <row r="881" spans="1:9" ht="24" customHeight="1" x14ac:dyDescent="0.25">
      <c r="A881" s="58" t="s">
        <v>308</v>
      </c>
      <c r="B881" s="241" t="s">
        <v>1017</v>
      </c>
      <c r="C881" s="72"/>
      <c r="D881" s="60">
        <v>95993</v>
      </c>
      <c r="E881" s="153">
        <v>715650</v>
      </c>
      <c r="F881" s="147">
        <f>[1]печи!S116</f>
        <v>0</v>
      </c>
      <c r="G881" s="62">
        <f t="shared" si="34"/>
        <v>715650</v>
      </c>
      <c r="H881" s="134">
        <f>[1]утепление!R15</f>
        <v>0.47640567290783997</v>
      </c>
      <c r="I881" s="64"/>
    </row>
    <row r="882" spans="1:9" ht="33" customHeight="1" x14ac:dyDescent="0.25">
      <c r="A882" s="58" t="s">
        <v>399</v>
      </c>
      <c r="B882" s="241" t="s">
        <v>1019</v>
      </c>
      <c r="C882" s="242" t="s">
        <v>19</v>
      </c>
      <c r="D882" s="60">
        <v>42075</v>
      </c>
      <c r="E882" s="153">
        <v>326000</v>
      </c>
      <c r="F882" s="147">
        <f>[1]печи!S117</f>
        <v>0</v>
      </c>
      <c r="G882" s="62">
        <f t="shared" si="34"/>
        <v>326000</v>
      </c>
      <c r="H882" s="134">
        <f>[1]утепление!R16</f>
        <v>2.5839344535680002</v>
      </c>
      <c r="I882" s="64"/>
    </row>
    <row r="883" spans="1:9" ht="42.75" customHeight="1" x14ac:dyDescent="0.25">
      <c r="A883" s="58" t="s">
        <v>314</v>
      </c>
      <c r="B883" s="241" t="s">
        <v>1020</v>
      </c>
      <c r="C883" s="242" t="s">
        <v>19</v>
      </c>
      <c r="D883" s="60">
        <v>1297</v>
      </c>
      <c r="E883" s="153">
        <v>9950</v>
      </c>
      <c r="F883" s="147">
        <f>[1]печи!S118</f>
        <v>0</v>
      </c>
      <c r="G883" s="62">
        <f t="shared" si="34"/>
        <v>9950</v>
      </c>
      <c r="H883" s="134">
        <f>[1]утепление!R17</f>
        <v>2.2189392280639999</v>
      </c>
      <c r="I883" s="64"/>
    </row>
    <row r="884" spans="1:9" ht="15" customHeight="1" x14ac:dyDescent="0.25">
      <c r="A884" s="58"/>
      <c r="B884" s="243" t="s">
        <v>1021</v>
      </c>
      <c r="C884" s="72" t="s">
        <v>19</v>
      </c>
      <c r="D884" s="60">
        <v>8263</v>
      </c>
      <c r="E884" s="153">
        <v>59300</v>
      </c>
      <c r="F884" s="147">
        <f>[1]печи!S119</f>
        <v>0</v>
      </c>
      <c r="G884" s="62">
        <f t="shared" si="34"/>
        <v>59300</v>
      </c>
      <c r="H884" s="134"/>
      <c r="I884" s="86"/>
    </row>
    <row r="885" spans="1:9" ht="15" customHeight="1" x14ac:dyDescent="0.25">
      <c r="A885" s="58" t="s">
        <v>316</v>
      </c>
      <c r="B885" s="241" t="s">
        <v>1016</v>
      </c>
      <c r="C885" s="72"/>
      <c r="D885" s="60">
        <v>18383</v>
      </c>
      <c r="E885" s="153">
        <v>141350</v>
      </c>
      <c r="F885" s="147">
        <f>[1]печи!S120</f>
        <v>0</v>
      </c>
      <c r="G885" s="62">
        <f t="shared" si="34"/>
        <v>141350</v>
      </c>
      <c r="H885" s="134">
        <f>[1]утепление!R19</f>
        <v>0.48237305516608003</v>
      </c>
      <c r="I885" s="64"/>
    </row>
    <row r="886" spans="1:9" ht="15" customHeight="1" x14ac:dyDescent="0.25">
      <c r="A886" s="58" t="s">
        <v>369</v>
      </c>
      <c r="B886" s="241" t="s">
        <v>1017</v>
      </c>
      <c r="C886" s="72"/>
      <c r="D886" s="60">
        <v>6792</v>
      </c>
      <c r="E886" s="153">
        <v>48750</v>
      </c>
      <c r="F886" s="147">
        <f>[1]печи!S121</f>
        <v>0</v>
      </c>
      <c r="G886" s="62">
        <f t="shared" si="34"/>
        <v>48750</v>
      </c>
      <c r="H886" s="134">
        <f>[1]утепление!R20</f>
        <v>0.56504737053024001</v>
      </c>
      <c r="I886" s="86"/>
    </row>
    <row r="887" spans="1:9" ht="47.25" customHeight="1" x14ac:dyDescent="0.25">
      <c r="A887" s="58"/>
      <c r="B887" s="243" t="s">
        <v>1022</v>
      </c>
      <c r="C887" s="72" t="s">
        <v>367</v>
      </c>
      <c r="D887" s="60">
        <v>10396</v>
      </c>
      <c r="E887" s="153">
        <v>79950</v>
      </c>
      <c r="F887" s="147">
        <f>[1]печи!S122</f>
        <v>0</v>
      </c>
      <c r="G887" s="62">
        <f t="shared" si="34"/>
        <v>79950</v>
      </c>
      <c r="H887" s="134"/>
      <c r="I887" s="64"/>
    </row>
    <row r="888" spans="1:9" ht="15" customHeight="1" x14ac:dyDescent="0.25">
      <c r="A888" s="58"/>
      <c r="B888" s="243" t="s">
        <v>1023</v>
      </c>
      <c r="C888" s="72"/>
      <c r="D888" s="60">
        <v>14171</v>
      </c>
      <c r="E888" s="153">
        <v>108950</v>
      </c>
      <c r="F888" s="147">
        <f>[1]печи!S123</f>
        <v>0</v>
      </c>
      <c r="G888" s="62">
        <f t="shared" si="34"/>
        <v>108950</v>
      </c>
      <c r="H888" s="134"/>
      <c r="I888" s="64"/>
    </row>
    <row r="889" spans="1:9" ht="15" customHeight="1" x14ac:dyDescent="0.25">
      <c r="A889" s="58"/>
      <c r="B889" s="243" t="s">
        <v>1024</v>
      </c>
      <c r="C889" s="148"/>
      <c r="D889" s="60">
        <v>7278</v>
      </c>
      <c r="E889" s="153">
        <v>55950</v>
      </c>
      <c r="F889" s="147">
        <f>[1]печи!S124</f>
        <v>0</v>
      </c>
      <c r="G889" s="62">
        <f t="shared" si="34"/>
        <v>55950</v>
      </c>
      <c r="H889" s="134"/>
      <c r="I889" s="64"/>
    </row>
    <row r="890" spans="1:9" ht="15" customHeight="1" x14ac:dyDescent="0.25">
      <c r="A890" s="58" t="s">
        <v>319</v>
      </c>
      <c r="B890" s="241" t="s">
        <v>1016</v>
      </c>
      <c r="C890" s="148"/>
      <c r="D890" s="60">
        <v>3282</v>
      </c>
      <c r="E890" s="153">
        <v>25250</v>
      </c>
      <c r="F890" s="147">
        <f>[1]печи!S125</f>
        <v>0</v>
      </c>
      <c r="G890" s="62">
        <f t="shared" si="34"/>
        <v>25250</v>
      </c>
      <c r="H890" s="134">
        <f>[1]утепление!R24</f>
        <v>5.0404102569599996</v>
      </c>
      <c r="I890" s="64"/>
    </row>
    <row r="891" spans="1:9" ht="29.25" customHeight="1" x14ac:dyDescent="0.25">
      <c r="A891" s="58" t="s">
        <v>322</v>
      </c>
      <c r="B891" s="241" t="s">
        <v>1017</v>
      </c>
      <c r="C891" s="148"/>
      <c r="D891" s="60">
        <v>5416</v>
      </c>
      <c r="E891" s="153">
        <v>41650</v>
      </c>
      <c r="F891" s="147">
        <f>[1]печи!S126</f>
        <v>0</v>
      </c>
      <c r="G891" s="62">
        <f t="shared" si="34"/>
        <v>41650</v>
      </c>
      <c r="H891" s="134">
        <f>[1]утепление!R25</f>
        <v>5.4111990574720004</v>
      </c>
      <c r="I891" s="64"/>
    </row>
    <row r="892" spans="1:9" ht="29.25" customHeight="1" x14ac:dyDescent="0.25">
      <c r="A892" s="58"/>
      <c r="B892" s="243" t="s">
        <v>1025</v>
      </c>
      <c r="C892" s="148"/>
      <c r="D892" s="60"/>
      <c r="E892" s="153"/>
      <c r="F892" s="147"/>
      <c r="G892" s="62"/>
      <c r="H892" s="134"/>
      <c r="I892" s="64"/>
    </row>
    <row r="893" spans="1:9" ht="15" customHeight="1" x14ac:dyDescent="0.25">
      <c r="A893" s="58" t="s">
        <v>324</v>
      </c>
      <c r="B893" s="241" t="s">
        <v>1016</v>
      </c>
      <c r="C893" s="72"/>
      <c r="D893" s="60">
        <v>60837</v>
      </c>
      <c r="E893" s="153">
        <v>471350</v>
      </c>
      <c r="F893" s="147">
        <f>[1]печи!S128</f>
        <v>0</v>
      </c>
      <c r="G893" s="62">
        <f t="shared" si="34"/>
        <v>471350</v>
      </c>
      <c r="H893" s="134">
        <f>[1]утепление!R27</f>
        <v>7.0218129096959991</v>
      </c>
      <c r="I893" s="64"/>
    </row>
    <row r="894" spans="1:9" ht="15" customHeight="1" x14ac:dyDescent="0.25">
      <c r="A894" s="58" t="s">
        <v>326</v>
      </c>
      <c r="B894" s="241" t="s">
        <v>1017</v>
      </c>
      <c r="C894" s="72"/>
      <c r="D894" s="60">
        <v>73123</v>
      </c>
      <c r="E894" s="153">
        <v>566500</v>
      </c>
      <c r="F894" s="147">
        <f>[1]печи!S129</f>
        <v>0</v>
      </c>
      <c r="G894" s="62">
        <f t="shared" si="34"/>
        <v>566500</v>
      </c>
      <c r="H894" s="134">
        <f>[1]утепление!R28</f>
        <v>7.9951335110400006</v>
      </c>
      <c r="I894" s="64"/>
    </row>
    <row r="895" spans="1:9" ht="19.5" customHeight="1" x14ac:dyDescent="0.25">
      <c r="A895" s="58"/>
      <c r="B895" s="243" t="s">
        <v>1026</v>
      </c>
      <c r="C895" s="148"/>
      <c r="D895" s="60"/>
      <c r="E895" s="153"/>
      <c r="F895" s="147"/>
      <c r="G895" s="62"/>
      <c r="H895" s="134"/>
      <c r="I895" s="64"/>
    </row>
    <row r="896" spans="1:9" ht="15" customHeight="1" x14ac:dyDescent="0.25">
      <c r="A896" s="58"/>
      <c r="B896" s="243" t="s">
        <v>1024</v>
      </c>
      <c r="C896" s="148"/>
      <c r="D896" s="60"/>
      <c r="E896" s="153"/>
      <c r="F896" s="147"/>
      <c r="G896" s="62"/>
      <c r="H896" s="134"/>
      <c r="I896" s="64"/>
    </row>
    <row r="897" spans="1:9" ht="15" customHeight="1" x14ac:dyDescent="0.25">
      <c r="A897" s="58" t="s">
        <v>329</v>
      </c>
      <c r="B897" s="241" t="s">
        <v>1016</v>
      </c>
      <c r="C897" s="148"/>
      <c r="D897" s="60">
        <v>17552</v>
      </c>
      <c r="E897" s="153">
        <v>130850</v>
      </c>
      <c r="F897" s="147">
        <f>[1]печи!S132</f>
        <v>0</v>
      </c>
      <c r="G897" s="62">
        <f t="shared" si="34"/>
        <v>130850</v>
      </c>
      <c r="H897" s="134">
        <f>[1]утепление!R31</f>
        <v>4.5595435312959998</v>
      </c>
      <c r="I897" s="64"/>
    </row>
    <row r="898" spans="1:9" ht="15" customHeight="1" x14ac:dyDescent="0.25">
      <c r="A898" s="58" t="s">
        <v>331</v>
      </c>
      <c r="B898" s="241" t="s">
        <v>1017</v>
      </c>
      <c r="C898" s="148"/>
      <c r="D898" s="60">
        <v>9452</v>
      </c>
      <c r="E898" s="153">
        <v>70450</v>
      </c>
      <c r="F898" s="147">
        <f>[1]печи!S133</f>
        <v>0</v>
      </c>
      <c r="G898" s="62">
        <f t="shared" si="34"/>
        <v>70450</v>
      </c>
      <c r="H898" s="134">
        <f>[1]утепление!R32</f>
        <v>5.4111990574720004</v>
      </c>
      <c r="I898" s="64"/>
    </row>
    <row r="899" spans="1:9" ht="15" customHeight="1" x14ac:dyDescent="0.25">
      <c r="A899" s="58"/>
      <c r="B899" s="243" t="s">
        <v>1025</v>
      </c>
      <c r="C899" s="148"/>
      <c r="D899" s="60"/>
      <c r="E899" s="153"/>
      <c r="F899" s="147"/>
      <c r="G899" s="62"/>
      <c r="H899" s="134"/>
      <c r="I899" s="64"/>
    </row>
    <row r="900" spans="1:9" ht="15" customHeight="1" x14ac:dyDescent="0.25">
      <c r="A900" s="58" t="s">
        <v>333</v>
      </c>
      <c r="B900" s="241" t="s">
        <v>1016</v>
      </c>
      <c r="C900" s="148"/>
      <c r="D900" s="60"/>
      <c r="E900" s="153"/>
      <c r="F900" s="147"/>
      <c r="G900" s="62"/>
      <c r="H900" s="134">
        <f>[1]утепление!R34</f>
        <v>6.6626112592000002</v>
      </c>
      <c r="I900" s="64"/>
    </row>
    <row r="901" spans="1:9" ht="12.95" customHeight="1" x14ac:dyDescent="0.25">
      <c r="A901" s="58" t="s">
        <v>339</v>
      </c>
      <c r="B901" s="241" t="s">
        <v>1017</v>
      </c>
      <c r="C901" s="148"/>
      <c r="D901" s="60">
        <v>25451</v>
      </c>
      <c r="E901" s="153">
        <v>189750</v>
      </c>
      <c r="F901" s="147">
        <f>[1]печи!S136</f>
        <v>0</v>
      </c>
      <c r="G901" s="62">
        <f>E901-F901</f>
        <v>189750</v>
      </c>
      <c r="H901" s="134">
        <f>[1]утепление!R35</f>
        <v>7.8734684358720006</v>
      </c>
      <c r="I901" s="64"/>
    </row>
    <row r="902" spans="1:9" ht="26.25" customHeight="1" x14ac:dyDescent="0.25">
      <c r="A902" s="58"/>
      <c r="B902" s="243" t="s">
        <v>1027</v>
      </c>
      <c r="C902" s="148" t="s">
        <v>105</v>
      </c>
      <c r="D902" s="60"/>
      <c r="E902" s="153"/>
      <c r="F902" s="147"/>
      <c r="G902" s="62"/>
      <c r="H902" s="134"/>
      <c r="I902" s="64"/>
    </row>
    <row r="903" spans="1:9" ht="28.5" customHeight="1" x14ac:dyDescent="0.25">
      <c r="A903" s="58"/>
      <c r="B903" s="243" t="s">
        <v>1028</v>
      </c>
      <c r="C903" s="148"/>
      <c r="D903" s="60"/>
      <c r="E903" s="153"/>
      <c r="F903" s="147"/>
      <c r="G903" s="62"/>
      <c r="H903" s="134"/>
      <c r="I903" s="64"/>
    </row>
    <row r="904" spans="1:9" ht="12.95" customHeight="1" x14ac:dyDescent="0.25">
      <c r="A904" s="58" t="s">
        <v>341</v>
      </c>
      <c r="B904" s="241" t="s">
        <v>1016</v>
      </c>
      <c r="C904" s="148"/>
      <c r="D904" s="60">
        <v>19105</v>
      </c>
      <c r="E904" s="153">
        <v>142400</v>
      </c>
      <c r="F904" s="147">
        <f>[1]печи!S139</f>
        <v>0</v>
      </c>
      <c r="G904" s="62">
        <f>E904-F904</f>
        <v>142400</v>
      </c>
      <c r="H904" s="134">
        <f>[1]утепление!R38</f>
        <v>0.48834043742431993</v>
      </c>
      <c r="I904" s="64"/>
    </row>
    <row r="905" spans="1:9" ht="12.95" customHeight="1" x14ac:dyDescent="0.25">
      <c r="A905" s="58" t="s">
        <v>345</v>
      </c>
      <c r="B905" s="241" t="s">
        <v>1017</v>
      </c>
      <c r="C905" s="148"/>
      <c r="D905" s="60">
        <v>17215</v>
      </c>
      <c r="E905" s="153">
        <v>128350</v>
      </c>
      <c r="F905" s="147">
        <f>[1]печи!S140</f>
        <v>0</v>
      </c>
      <c r="G905" s="62">
        <f>E905-F905</f>
        <v>128350</v>
      </c>
      <c r="H905" s="134">
        <f>[1]утепление!R39</f>
        <v>0.59998262782848011</v>
      </c>
      <c r="I905" s="64"/>
    </row>
    <row r="906" spans="1:9" ht="15" customHeight="1" x14ac:dyDescent="0.25">
      <c r="A906" s="58"/>
      <c r="B906" s="241" t="s">
        <v>1029</v>
      </c>
      <c r="C906" s="148"/>
      <c r="D906" s="60"/>
      <c r="E906" s="153"/>
      <c r="F906" s="147"/>
      <c r="G906" s="62"/>
      <c r="H906" s="134"/>
      <c r="I906" s="64"/>
    </row>
    <row r="907" spans="1:9" ht="12.95" customHeight="1" x14ac:dyDescent="0.25">
      <c r="A907" s="58" t="s">
        <v>350</v>
      </c>
      <c r="B907" s="241" t="s">
        <v>1016</v>
      </c>
      <c r="C907" s="148"/>
      <c r="D907" s="60">
        <v>32470</v>
      </c>
      <c r="E907" s="153">
        <v>242050</v>
      </c>
      <c r="F907" s="147">
        <f>[1]печи!S142</f>
        <v>0</v>
      </c>
      <c r="G907" s="62">
        <f>E907-F907</f>
        <v>242050</v>
      </c>
      <c r="H907" s="134">
        <f>[1]утепление!R41</f>
        <v>0.74146172952384004</v>
      </c>
      <c r="I907" s="64"/>
    </row>
    <row r="908" spans="1:9" ht="12.95" customHeight="1" x14ac:dyDescent="0.25">
      <c r="A908" s="58" t="s">
        <v>352</v>
      </c>
      <c r="B908" s="241" t="s">
        <v>1017</v>
      </c>
      <c r="C908" s="148"/>
      <c r="D908" s="60">
        <v>29298</v>
      </c>
      <c r="E908" s="153">
        <v>218400</v>
      </c>
      <c r="F908" s="147">
        <f>[1]печи!S143</f>
        <v>0</v>
      </c>
      <c r="G908" s="62">
        <f>E908-F908</f>
        <v>218400</v>
      </c>
      <c r="H908" s="134">
        <f>[1]утепление!R42</f>
        <v>0.87697344896095997</v>
      </c>
      <c r="I908" s="64"/>
    </row>
    <row r="909" spans="1:9" ht="57" customHeight="1" x14ac:dyDescent="0.25">
      <c r="A909" s="58"/>
      <c r="B909" s="243" t="s">
        <v>1030</v>
      </c>
      <c r="C909" s="148" t="s">
        <v>19</v>
      </c>
      <c r="D909" s="60"/>
      <c r="E909" s="153"/>
      <c r="F909" s="147"/>
      <c r="G909" s="62"/>
      <c r="H909" s="134"/>
      <c r="I909" s="64"/>
    </row>
    <row r="910" spans="1:9" ht="12.95" customHeight="1" x14ac:dyDescent="0.25">
      <c r="A910" s="58" t="s">
        <v>352</v>
      </c>
      <c r="B910" s="241" t="s">
        <v>1016</v>
      </c>
      <c r="C910" s="148"/>
      <c r="D910" s="60">
        <v>24302</v>
      </c>
      <c r="E910" s="153">
        <v>181150</v>
      </c>
      <c r="F910" s="147">
        <f>[1]печи!S145</f>
        <v>0</v>
      </c>
      <c r="G910" s="62">
        <f>E910-F910</f>
        <v>181150</v>
      </c>
      <c r="H910" s="134">
        <f>[1]утепление!R44</f>
        <v>3.9512181554560004</v>
      </c>
      <c r="I910" s="64"/>
    </row>
    <row r="911" spans="1:9" ht="12.95" customHeight="1" x14ac:dyDescent="0.25">
      <c r="A911" s="58" t="s">
        <v>354</v>
      </c>
      <c r="B911" s="241" t="s">
        <v>1017</v>
      </c>
      <c r="C911" s="148"/>
      <c r="D911" s="60">
        <v>21940</v>
      </c>
      <c r="E911" s="153">
        <v>163550</v>
      </c>
      <c r="F911" s="147">
        <f>[1]печи!S146</f>
        <v>0</v>
      </c>
      <c r="G911" s="62">
        <f>E911-F911</f>
        <v>163550</v>
      </c>
      <c r="H911" s="134">
        <f>[1]утепление!R45</f>
        <v>4.8028736816320006</v>
      </c>
      <c r="I911" s="64"/>
    </row>
    <row r="912" spans="1:9" ht="71.25" customHeight="1" x14ac:dyDescent="0.25">
      <c r="A912" s="58"/>
      <c r="B912" s="243" t="s">
        <v>1031</v>
      </c>
      <c r="C912" s="148" t="s">
        <v>1032</v>
      </c>
      <c r="D912" s="60"/>
      <c r="E912" s="153"/>
      <c r="F912" s="147"/>
      <c r="G912" s="62"/>
      <c r="H912" s="134"/>
      <c r="I912" s="64"/>
    </row>
    <row r="913" spans="1:9" ht="12.95" customHeight="1" x14ac:dyDescent="0.25">
      <c r="A913" s="58"/>
      <c r="B913" s="243" t="s">
        <v>1023</v>
      </c>
      <c r="C913" s="148"/>
      <c r="D913" s="60"/>
      <c r="E913" s="153"/>
      <c r="F913" s="147"/>
      <c r="G913" s="62"/>
      <c r="H913" s="134"/>
      <c r="I913" s="64"/>
    </row>
    <row r="914" spans="1:9" ht="12.95" customHeight="1" x14ac:dyDescent="0.25">
      <c r="A914" s="58"/>
      <c r="B914" s="243" t="s">
        <v>1024</v>
      </c>
      <c r="C914" s="148"/>
      <c r="D914" s="60"/>
      <c r="E914" s="153"/>
      <c r="F914" s="147"/>
      <c r="G914" s="62"/>
      <c r="H914" s="134"/>
      <c r="I914" s="64"/>
    </row>
    <row r="915" spans="1:9" ht="12.95" customHeight="1" x14ac:dyDescent="0.25">
      <c r="A915" s="58" t="s">
        <v>676</v>
      </c>
      <c r="B915" s="241" t="s">
        <v>1016</v>
      </c>
      <c r="C915" s="148"/>
      <c r="D915" s="60">
        <v>5873</v>
      </c>
      <c r="E915" s="153">
        <v>43800</v>
      </c>
      <c r="F915" s="147">
        <f>[1]печи!S150</f>
        <v>0</v>
      </c>
      <c r="G915" s="62">
        <f t="shared" ref="G915:G926" si="35">E915-F915</f>
        <v>43800</v>
      </c>
      <c r="H915" s="134">
        <f>[1]утепление!R49</f>
        <v>5.4111990574720004</v>
      </c>
      <c r="I915" s="64"/>
    </row>
    <row r="916" spans="1:9" ht="15" customHeight="1" x14ac:dyDescent="0.25">
      <c r="A916" s="58" t="s">
        <v>678</v>
      </c>
      <c r="B916" s="241" t="s">
        <v>1017</v>
      </c>
      <c r="C916" s="148"/>
      <c r="D916" s="60">
        <v>14987</v>
      </c>
      <c r="E916" s="153">
        <v>111700</v>
      </c>
      <c r="F916" s="147">
        <f>[1]печи!S151</f>
        <v>0</v>
      </c>
      <c r="G916" s="62">
        <f t="shared" si="35"/>
        <v>111700</v>
      </c>
      <c r="H916" s="134">
        <f>[1]утепление!R50</f>
        <v>6.4134875338560011</v>
      </c>
      <c r="I916" s="64"/>
    </row>
    <row r="917" spans="1:9" ht="15" customHeight="1" x14ac:dyDescent="0.25">
      <c r="A917" s="58"/>
      <c r="B917" s="243" t="s">
        <v>1025</v>
      </c>
      <c r="C917" s="148"/>
      <c r="D917" s="60"/>
      <c r="E917" s="153"/>
      <c r="F917" s="147"/>
      <c r="G917" s="62"/>
      <c r="H917" s="134"/>
      <c r="I917" s="64"/>
    </row>
    <row r="918" spans="1:9" ht="15" customHeight="1" x14ac:dyDescent="0.25">
      <c r="A918" s="58" t="s">
        <v>680</v>
      </c>
      <c r="B918" s="241" t="s">
        <v>1016</v>
      </c>
      <c r="C918" s="148"/>
      <c r="D918" s="60">
        <v>4591</v>
      </c>
      <c r="E918" s="153">
        <v>34200</v>
      </c>
      <c r="F918" s="147">
        <f>[1]печи!S153</f>
        <v>0</v>
      </c>
      <c r="G918" s="62">
        <f t="shared" si="35"/>
        <v>34200</v>
      </c>
      <c r="H918" s="134">
        <f>[1]утепление!R52</f>
        <v>5.7761942829759994</v>
      </c>
      <c r="I918" s="64"/>
    </row>
    <row r="919" spans="1:9" ht="15" customHeight="1" x14ac:dyDescent="0.25">
      <c r="A919" s="58" t="s">
        <v>682</v>
      </c>
      <c r="B919" s="241" t="s">
        <v>1017</v>
      </c>
      <c r="C919" s="148"/>
      <c r="D919" s="60">
        <v>956</v>
      </c>
      <c r="E919" s="153">
        <v>7400</v>
      </c>
      <c r="F919" s="147">
        <f>[1]печи!S154</f>
        <v>0</v>
      </c>
      <c r="G919" s="62">
        <f t="shared" si="35"/>
        <v>7400</v>
      </c>
      <c r="H919" s="134">
        <f>[1]утепление!R53</f>
        <v>6.7784827593600001</v>
      </c>
      <c r="I919" s="64"/>
    </row>
    <row r="920" spans="1:9" ht="15" customHeight="1" x14ac:dyDescent="0.25">
      <c r="A920" s="58"/>
      <c r="B920" s="243" t="s">
        <v>1026</v>
      </c>
      <c r="C920" s="148"/>
      <c r="D920" s="60"/>
      <c r="E920" s="153"/>
      <c r="F920" s="147"/>
      <c r="G920" s="62"/>
      <c r="H920" s="134"/>
      <c r="I920" s="64"/>
    </row>
    <row r="921" spans="1:9" ht="15" customHeight="1" x14ac:dyDescent="0.25">
      <c r="A921" s="58"/>
      <c r="B921" s="243" t="s">
        <v>1024</v>
      </c>
      <c r="C921" s="148"/>
      <c r="D921" s="60"/>
      <c r="E921" s="153"/>
      <c r="F921" s="147"/>
      <c r="G921" s="62"/>
      <c r="H921" s="134"/>
      <c r="I921" s="64"/>
    </row>
    <row r="922" spans="1:9" ht="15" customHeight="1" x14ac:dyDescent="0.25">
      <c r="A922" s="58" t="s">
        <v>128</v>
      </c>
      <c r="B922" s="241" t="s">
        <v>1016</v>
      </c>
      <c r="C922" s="148"/>
      <c r="D922" s="60">
        <v>14345</v>
      </c>
      <c r="E922" s="153">
        <v>111150</v>
      </c>
      <c r="F922" s="147">
        <f>[1]печи!S157</f>
        <v>0</v>
      </c>
      <c r="G922" s="62">
        <f t="shared" si="35"/>
        <v>111150</v>
      </c>
      <c r="H922" s="134">
        <f>[1]утепление!R56</f>
        <v>5.0462038319680005</v>
      </c>
      <c r="I922" s="64"/>
    </row>
    <row r="923" spans="1:9" ht="15" customHeight="1" x14ac:dyDescent="0.25">
      <c r="A923" s="58" t="s">
        <v>133</v>
      </c>
      <c r="B923" s="241" t="s">
        <v>1017</v>
      </c>
      <c r="C923" s="148"/>
      <c r="D923" s="60">
        <v>3825</v>
      </c>
      <c r="E923" s="153">
        <v>29650</v>
      </c>
      <c r="F923" s="147">
        <f>[1]печи!S158</f>
        <v>0</v>
      </c>
      <c r="G923" s="62">
        <f t="shared" si="35"/>
        <v>29650</v>
      </c>
      <c r="H923" s="134">
        <f>[1]утепление!R57</f>
        <v>5.8978593581439993</v>
      </c>
      <c r="I923" s="64"/>
    </row>
    <row r="924" spans="1:9" ht="15" customHeight="1" x14ac:dyDescent="0.25">
      <c r="A924" s="58"/>
      <c r="B924" s="243" t="s">
        <v>1025</v>
      </c>
      <c r="C924" s="148"/>
      <c r="D924" s="60"/>
      <c r="E924" s="153"/>
      <c r="F924" s="147"/>
      <c r="G924" s="62"/>
      <c r="H924" s="134"/>
      <c r="I924" s="64"/>
    </row>
    <row r="925" spans="1:9" ht="15" customHeight="1" x14ac:dyDescent="0.25">
      <c r="A925" s="58" t="s">
        <v>571</v>
      </c>
      <c r="B925" s="241" t="s">
        <v>1016</v>
      </c>
      <c r="C925" s="148"/>
      <c r="D925" s="60">
        <v>2899</v>
      </c>
      <c r="E925" s="153">
        <v>22300</v>
      </c>
      <c r="F925" s="147">
        <f>[1]печи!S160</f>
        <v>0</v>
      </c>
      <c r="G925" s="62">
        <f t="shared" si="35"/>
        <v>22300</v>
      </c>
      <c r="H925" s="134">
        <f>[1]утепление!R59</f>
        <v>5.2895339823040004</v>
      </c>
      <c r="I925" s="64"/>
    </row>
    <row r="926" spans="1:9" ht="15" customHeight="1" x14ac:dyDescent="0.25">
      <c r="A926" s="58" t="s">
        <v>138</v>
      </c>
      <c r="B926" s="241" t="s">
        <v>1017</v>
      </c>
      <c r="C926" s="148"/>
      <c r="D926" s="60">
        <v>5416</v>
      </c>
      <c r="E926" s="153">
        <v>41650</v>
      </c>
      <c r="F926" s="147">
        <f>[1]печи!S161</f>
        <v>0</v>
      </c>
      <c r="G926" s="62">
        <f t="shared" si="35"/>
        <v>41650</v>
      </c>
      <c r="H926" s="134">
        <f>[1]утепление!R60</f>
        <v>6.2918224586880012</v>
      </c>
      <c r="I926" s="64"/>
    </row>
    <row r="927" spans="1:9" ht="27" customHeight="1" x14ac:dyDescent="0.25">
      <c r="A927" s="58"/>
      <c r="B927" s="243" t="s">
        <v>1033</v>
      </c>
      <c r="C927" s="148" t="s">
        <v>367</v>
      </c>
      <c r="D927" s="60"/>
      <c r="E927" s="153"/>
      <c r="F927" s="147"/>
      <c r="G927" s="62"/>
      <c r="H927" s="134"/>
      <c r="I927" s="64"/>
    </row>
    <row r="928" spans="1:9" ht="25.5" customHeight="1" x14ac:dyDescent="0.25">
      <c r="A928" s="58"/>
      <c r="B928" s="221" t="s">
        <v>1024</v>
      </c>
      <c r="C928" s="148"/>
      <c r="D928" s="60">
        <v>9586</v>
      </c>
      <c r="E928" s="153">
        <v>71450</v>
      </c>
      <c r="F928" s="147">
        <f>[1]печи!S163</f>
        <v>0</v>
      </c>
      <c r="G928" s="62">
        <f>E928-F928</f>
        <v>71450</v>
      </c>
      <c r="H928" s="134">
        <f>[1]утепление!R62</f>
        <v>5.0462038319680005</v>
      </c>
      <c r="I928" s="64"/>
    </row>
    <row r="929" spans="1:9" ht="26.25" customHeight="1" x14ac:dyDescent="0.25">
      <c r="A929" s="58"/>
      <c r="B929" s="221" t="s">
        <v>1025</v>
      </c>
      <c r="C929" s="148"/>
      <c r="D929" s="60">
        <v>13094</v>
      </c>
      <c r="E929" s="153">
        <v>101450</v>
      </c>
      <c r="F929" s="147">
        <f>[1]печи!S164</f>
        <v>0</v>
      </c>
      <c r="G929" s="62">
        <f>E929-F929</f>
        <v>101450</v>
      </c>
      <c r="H929" s="134">
        <f>[1]утепление!R63</f>
        <v>11.946351666495998</v>
      </c>
      <c r="I929" s="64"/>
    </row>
    <row r="930" spans="1:9" ht="29.25" customHeight="1" x14ac:dyDescent="0.25">
      <c r="A930" s="58"/>
      <c r="B930" s="243" t="s">
        <v>1034</v>
      </c>
      <c r="C930" s="148" t="s">
        <v>367</v>
      </c>
      <c r="D930" s="60">
        <v>10451</v>
      </c>
      <c r="E930" s="153">
        <v>80350</v>
      </c>
      <c r="F930" s="147">
        <f>[1]печи!S165</f>
        <v>0</v>
      </c>
      <c r="G930" s="62">
        <f>E930-F930</f>
        <v>80350</v>
      </c>
      <c r="H930" s="134"/>
      <c r="I930" s="64"/>
    </row>
    <row r="931" spans="1:9" ht="15" customHeight="1" x14ac:dyDescent="0.25">
      <c r="A931" s="58" t="s">
        <v>579</v>
      </c>
      <c r="B931" s="241" t="s">
        <v>1016</v>
      </c>
      <c r="C931" s="148"/>
      <c r="D931" s="60"/>
      <c r="E931" s="153"/>
      <c r="F931" s="147"/>
      <c r="G931" s="62"/>
      <c r="H931" s="134">
        <f>[1]утепление!R65</f>
        <v>0.97332060134400011</v>
      </c>
      <c r="I931" s="64"/>
    </row>
    <row r="932" spans="1:9" ht="12.95" customHeight="1" x14ac:dyDescent="0.25">
      <c r="A932" s="58" t="s">
        <v>141</v>
      </c>
      <c r="B932" s="241" t="s">
        <v>1017</v>
      </c>
      <c r="C932" s="148"/>
      <c r="D932" s="60">
        <v>14513</v>
      </c>
      <c r="E932" s="153">
        <v>108200</v>
      </c>
      <c r="F932" s="147">
        <f>[1]печи!S167</f>
        <v>0</v>
      </c>
      <c r="G932" s="62">
        <f>E932-F932</f>
        <v>108200</v>
      </c>
      <c r="H932" s="134">
        <f>[1]утепление!R66</f>
        <v>1.0949856765120001</v>
      </c>
      <c r="I932" s="64"/>
    </row>
    <row r="933" spans="1:9" ht="12.95" customHeight="1" x14ac:dyDescent="0.25">
      <c r="A933" s="58"/>
      <c r="B933" s="244" t="s">
        <v>1035</v>
      </c>
      <c r="C933" s="148"/>
      <c r="D933" s="60">
        <v>16626</v>
      </c>
      <c r="E933" s="153">
        <v>128800</v>
      </c>
      <c r="F933" s="147">
        <f>[1]печи!S168</f>
        <v>0</v>
      </c>
      <c r="G933" s="62">
        <f>E933-F933</f>
        <v>128800</v>
      </c>
      <c r="H933" s="134"/>
      <c r="I933" s="64"/>
    </row>
    <row r="934" spans="1:9" ht="65.25" customHeight="1" x14ac:dyDescent="0.25">
      <c r="A934" s="58" t="s">
        <v>587</v>
      </c>
      <c r="B934" s="243" t="s">
        <v>1036</v>
      </c>
      <c r="C934" s="148" t="s">
        <v>1032</v>
      </c>
      <c r="D934" s="60">
        <v>7605</v>
      </c>
      <c r="E934" s="153">
        <v>58500</v>
      </c>
      <c r="F934" s="147">
        <f>[1]печи!S169</f>
        <v>0</v>
      </c>
      <c r="G934" s="62">
        <f>E934-F934</f>
        <v>58500</v>
      </c>
      <c r="H934" s="134">
        <f>[1]утепление!R68</f>
        <v>5.2895339823040004</v>
      </c>
      <c r="I934" s="64"/>
    </row>
    <row r="935" spans="1:9" ht="42" customHeight="1" x14ac:dyDescent="0.25">
      <c r="A935" s="58" t="s">
        <v>144</v>
      </c>
      <c r="B935" s="243" t="s">
        <v>1037</v>
      </c>
      <c r="C935" s="148" t="s">
        <v>1032</v>
      </c>
      <c r="D935" s="60">
        <v>13771</v>
      </c>
      <c r="E935" s="153">
        <v>102650</v>
      </c>
      <c r="F935" s="147">
        <f>[1]печи!S170</f>
        <v>0</v>
      </c>
      <c r="G935" s="62">
        <f>E935-F935</f>
        <v>102650</v>
      </c>
      <c r="H935" s="134">
        <f>[1]утепление!R69</f>
        <v>6.0195244333120002</v>
      </c>
      <c r="I935" s="64"/>
    </row>
    <row r="936" spans="1:9" ht="73.5" customHeight="1" thickBot="1" x14ac:dyDescent="0.3">
      <c r="A936" s="58" t="s">
        <v>453</v>
      </c>
      <c r="B936" s="243" t="s">
        <v>1038</v>
      </c>
      <c r="C936" s="148" t="s">
        <v>1032</v>
      </c>
      <c r="D936" s="60">
        <v>4084</v>
      </c>
      <c r="E936" s="153">
        <v>31550</v>
      </c>
      <c r="F936" s="147">
        <f>[1]печи!S171</f>
        <v>0</v>
      </c>
      <c r="G936" s="62">
        <f>E936-F936</f>
        <v>31550</v>
      </c>
      <c r="H936" s="134">
        <f>[1]утепление!R70</f>
        <v>14.408621044896</v>
      </c>
      <c r="I936" s="64"/>
    </row>
    <row r="937" spans="1:9" ht="24.75" customHeight="1" thickBot="1" x14ac:dyDescent="0.3">
      <c r="A937" s="47" t="s">
        <v>1039</v>
      </c>
      <c r="B937" s="48"/>
      <c r="C937" s="48"/>
      <c r="D937" s="48"/>
      <c r="E937" s="48"/>
      <c r="F937" s="48"/>
      <c r="G937" s="48"/>
      <c r="H937" s="49"/>
      <c r="I937" s="122"/>
    </row>
    <row r="938" spans="1:9" ht="12.75" customHeight="1" x14ac:dyDescent="0.25">
      <c r="A938" s="35" t="s">
        <v>7</v>
      </c>
      <c r="B938" s="35" t="s">
        <v>8</v>
      </c>
      <c r="C938" s="36" t="s">
        <v>9</v>
      </c>
      <c r="D938" s="31" t="s">
        <v>296</v>
      </c>
      <c r="E938" s="123" t="s">
        <v>1040</v>
      </c>
      <c r="F938" s="124" t="s">
        <v>1040</v>
      </c>
      <c r="G938" s="124" t="s">
        <v>1040</v>
      </c>
      <c r="H938" s="124" t="str">
        <f>H856</f>
        <v>Отпускная цена (тариф), руб                                           без НДС                                            (с 1 мая 2022 г.)</v>
      </c>
      <c r="I938" s="122"/>
    </row>
    <row r="939" spans="1:9" ht="32.25" customHeight="1" x14ac:dyDescent="0.25">
      <c r="A939" s="125"/>
      <c r="B939" s="125"/>
      <c r="C939" s="126"/>
      <c r="D939" s="36"/>
      <c r="E939" s="37"/>
      <c r="F939" s="127"/>
      <c r="G939" s="127"/>
      <c r="H939" s="127"/>
      <c r="I939" s="122"/>
    </row>
    <row r="940" spans="1:9" x14ac:dyDescent="0.25">
      <c r="A940" s="67">
        <v>1</v>
      </c>
      <c r="B940" s="67">
        <v>2</v>
      </c>
      <c r="C940" s="67">
        <v>3</v>
      </c>
      <c r="D940" s="188">
        <v>4</v>
      </c>
      <c r="E940" s="146">
        <v>4</v>
      </c>
      <c r="F940" s="130">
        <v>5</v>
      </c>
      <c r="G940" s="130">
        <v>6</v>
      </c>
      <c r="H940" s="132">
        <v>7</v>
      </c>
      <c r="I940" s="122"/>
    </row>
    <row r="941" spans="1:9" ht="15" customHeight="1" x14ac:dyDescent="0.25">
      <c r="A941" s="148">
        <v>1</v>
      </c>
      <c r="B941" s="164" t="s">
        <v>1041</v>
      </c>
      <c r="C941" s="52" t="s">
        <v>360</v>
      </c>
      <c r="D941" s="60">
        <v>260</v>
      </c>
      <c r="E941" s="153">
        <v>1700</v>
      </c>
      <c r="F941" s="147">
        <f>[1]др.виды!S17</f>
        <v>0.44320848811200003</v>
      </c>
      <c r="G941" s="62">
        <f>E941-F941</f>
        <v>1699.5567915118879</v>
      </c>
      <c r="H941" s="134">
        <f>F941</f>
        <v>0.44320848811200003</v>
      </c>
      <c r="I941" s="86"/>
    </row>
    <row r="942" spans="1:9" ht="15" customHeight="1" x14ac:dyDescent="0.25">
      <c r="A942" s="58" t="s">
        <v>618</v>
      </c>
      <c r="B942" s="183" t="s">
        <v>1042</v>
      </c>
      <c r="C942" s="52" t="s">
        <v>19</v>
      </c>
      <c r="D942" s="60">
        <v>667</v>
      </c>
      <c r="E942" s="153">
        <v>4650</v>
      </c>
      <c r="F942" s="147">
        <f>[1]др.виды!S18</f>
        <v>1.2357695492064</v>
      </c>
      <c r="G942" s="62">
        <f t="shared" ref="G942:G959" si="36">E942-F942</f>
        <v>4648.7642304507935</v>
      </c>
      <c r="H942" s="134">
        <f t="shared" ref="H942:H957" si="37">F942</f>
        <v>1.2357695492064</v>
      </c>
      <c r="I942" s="245"/>
    </row>
    <row r="943" spans="1:9" ht="15" customHeight="1" x14ac:dyDescent="0.25">
      <c r="A943" s="58" t="s">
        <v>775</v>
      </c>
      <c r="B943" s="183" t="s">
        <v>1043</v>
      </c>
      <c r="C943" s="52" t="s">
        <v>105</v>
      </c>
      <c r="D943" s="60">
        <v>6186</v>
      </c>
      <c r="E943" s="153">
        <v>42900</v>
      </c>
      <c r="F943" s="147">
        <f>[1]др.виды!S19</f>
        <v>11.503722535884801</v>
      </c>
      <c r="G943" s="62">
        <f t="shared" si="36"/>
        <v>42888.496277464117</v>
      </c>
      <c r="H943" s="134">
        <f t="shared" si="37"/>
        <v>11.503722535884801</v>
      </c>
      <c r="I943" s="245"/>
    </row>
    <row r="944" spans="1:9" ht="15" customHeight="1" x14ac:dyDescent="0.25">
      <c r="A944" s="58" t="s">
        <v>303</v>
      </c>
      <c r="B944" s="183" t="s">
        <v>1044</v>
      </c>
      <c r="C944" s="52" t="s">
        <v>105</v>
      </c>
      <c r="D944" s="60">
        <v>5215</v>
      </c>
      <c r="E944" s="153">
        <v>36200</v>
      </c>
      <c r="F944" s="147">
        <f>[1]др.виды!S20</f>
        <v>9.7088729984064006</v>
      </c>
      <c r="G944" s="62">
        <f t="shared" si="36"/>
        <v>36190.29112700159</v>
      </c>
      <c r="H944" s="134">
        <f t="shared" si="37"/>
        <v>9.7088729984064006</v>
      </c>
      <c r="I944" s="245"/>
    </row>
    <row r="945" spans="1:9" ht="15" customHeight="1" x14ac:dyDescent="0.25">
      <c r="A945" s="58" t="s">
        <v>308</v>
      </c>
      <c r="B945" s="166" t="s">
        <v>1045</v>
      </c>
      <c r="C945" s="52" t="s">
        <v>105</v>
      </c>
      <c r="D945" s="60">
        <v>4792</v>
      </c>
      <c r="E945" s="153">
        <v>33250</v>
      </c>
      <c r="F945" s="147">
        <f>[1]др.виды!S21</f>
        <v>8.9145738648095989</v>
      </c>
      <c r="G945" s="62">
        <f t="shared" si="36"/>
        <v>33241.085426135192</v>
      </c>
      <c r="H945" s="134">
        <f t="shared" si="37"/>
        <v>8.9145738648095989</v>
      </c>
      <c r="I945" s="245"/>
    </row>
    <row r="946" spans="1:9" ht="15" customHeight="1" x14ac:dyDescent="0.25">
      <c r="A946" s="58" t="s">
        <v>399</v>
      </c>
      <c r="B946" s="175" t="s">
        <v>1046</v>
      </c>
      <c r="C946" s="52" t="s">
        <v>105</v>
      </c>
      <c r="D946" s="60">
        <v>4427</v>
      </c>
      <c r="E946" s="153">
        <v>30700</v>
      </c>
      <c r="F946" s="147">
        <f>[1]др.виды!S22</f>
        <v>8.2378843038751999</v>
      </c>
      <c r="G946" s="62">
        <f t="shared" si="36"/>
        <v>30691.762115696125</v>
      </c>
      <c r="H946" s="134">
        <f t="shared" si="37"/>
        <v>8.2378843038751999</v>
      </c>
      <c r="I946" s="245"/>
    </row>
    <row r="947" spans="1:9" ht="15" customHeight="1" x14ac:dyDescent="0.25">
      <c r="A947" s="58" t="s">
        <v>314</v>
      </c>
      <c r="B947" s="175" t="s">
        <v>1047</v>
      </c>
      <c r="C947" s="52" t="s">
        <v>1048</v>
      </c>
      <c r="D947" s="60">
        <v>23228</v>
      </c>
      <c r="E947" s="153">
        <v>161100</v>
      </c>
      <c r="F947" s="147">
        <f>[1]др.виды!S23</f>
        <v>43.190522327139199</v>
      </c>
      <c r="G947" s="62">
        <f t="shared" si="36"/>
        <v>161056.80947767285</v>
      </c>
      <c r="H947" s="134">
        <f t="shared" si="37"/>
        <v>43.190522327139199</v>
      </c>
      <c r="I947" s="245"/>
    </row>
    <row r="948" spans="1:9" ht="15" customHeight="1" x14ac:dyDescent="0.25">
      <c r="A948" s="58" t="s">
        <v>316</v>
      </c>
      <c r="B948" s="166" t="s">
        <v>1049</v>
      </c>
      <c r="C948" s="52" t="s">
        <v>1048</v>
      </c>
      <c r="D948" s="60">
        <v>433</v>
      </c>
      <c r="E948" s="153">
        <v>3050</v>
      </c>
      <c r="F948" s="147">
        <f>[1]др.виды!S24</f>
        <v>0.78039455357759979</v>
      </c>
      <c r="G948" s="62">
        <f t="shared" si="36"/>
        <v>3049.2196054464225</v>
      </c>
      <c r="H948" s="134">
        <f t="shared" si="37"/>
        <v>0.78039455357759979</v>
      </c>
      <c r="I948" s="86"/>
    </row>
    <row r="949" spans="1:9" ht="15" customHeight="1" x14ac:dyDescent="0.25">
      <c r="A949" s="87" t="s">
        <v>369</v>
      </c>
      <c r="B949" s="199" t="s">
        <v>1050</v>
      </c>
      <c r="C949" s="52"/>
      <c r="D949" s="60"/>
      <c r="E949" s="153"/>
      <c r="F949" s="147"/>
      <c r="G949" s="62"/>
      <c r="H949" s="134"/>
      <c r="I949" s="245"/>
    </row>
    <row r="950" spans="1:9" ht="15" customHeight="1" x14ac:dyDescent="0.25">
      <c r="A950" s="58" t="s">
        <v>404</v>
      </c>
      <c r="B950" s="178" t="s">
        <v>1051</v>
      </c>
      <c r="C950" s="52" t="s">
        <v>1048</v>
      </c>
      <c r="D950" s="60">
        <v>566</v>
      </c>
      <c r="E950" s="153">
        <v>4100</v>
      </c>
      <c r="F950" s="147">
        <f>[1]др.виды!S26</f>
        <v>1.0405260714367999</v>
      </c>
      <c r="G950" s="62">
        <f t="shared" si="36"/>
        <v>4098.9594739285631</v>
      </c>
      <c r="H950" s="134">
        <f t="shared" si="37"/>
        <v>1.0405260714367999</v>
      </c>
      <c r="I950" s="86"/>
    </row>
    <row r="951" spans="1:9" ht="15" customHeight="1" x14ac:dyDescent="0.25">
      <c r="A951" s="58" t="s">
        <v>406</v>
      </c>
      <c r="B951" s="178" t="s">
        <v>1052</v>
      </c>
      <c r="C951" s="52" t="s">
        <v>1048</v>
      </c>
      <c r="D951" s="60">
        <v>945</v>
      </c>
      <c r="E951" s="153">
        <v>6800</v>
      </c>
      <c r="F951" s="147">
        <f>[1]др.виды!S27</f>
        <v>1.7438660774080004</v>
      </c>
      <c r="G951" s="62">
        <f t="shared" si="36"/>
        <v>6798.2561339225922</v>
      </c>
      <c r="H951" s="134">
        <f t="shared" si="37"/>
        <v>1.7438660774080004</v>
      </c>
      <c r="I951" s="86"/>
    </row>
    <row r="952" spans="1:9" ht="15" customHeight="1" x14ac:dyDescent="0.25">
      <c r="A952" s="58" t="s">
        <v>408</v>
      </c>
      <c r="B952" s="178" t="s">
        <v>1053</v>
      </c>
      <c r="C952" s="52" t="s">
        <v>1048</v>
      </c>
      <c r="D952" s="60">
        <v>1890</v>
      </c>
      <c r="E952" s="153">
        <v>13650</v>
      </c>
      <c r="F952" s="147">
        <f>[1]др.виды!S28</f>
        <v>3.5167000298559996</v>
      </c>
      <c r="G952" s="62">
        <f t="shared" si="36"/>
        <v>13646.483299970145</v>
      </c>
      <c r="H952" s="134">
        <f t="shared" si="37"/>
        <v>3.5167000298559996</v>
      </c>
      <c r="I952" s="86"/>
    </row>
    <row r="953" spans="1:9" ht="15" customHeight="1" x14ac:dyDescent="0.25">
      <c r="A953" s="58" t="s">
        <v>1054</v>
      </c>
      <c r="B953" s="178" t="s">
        <v>1055</v>
      </c>
      <c r="C953" s="52" t="s">
        <v>1048</v>
      </c>
      <c r="D953" s="60">
        <v>3780</v>
      </c>
      <c r="E953" s="153">
        <v>27250</v>
      </c>
      <c r="F953" s="147">
        <f>[1]др.виды!S29</f>
        <v>7.0044321846719999</v>
      </c>
      <c r="G953" s="62">
        <f t="shared" si="36"/>
        <v>27242.995567815327</v>
      </c>
      <c r="H953" s="134">
        <f t="shared" si="37"/>
        <v>7.0044321846719999</v>
      </c>
      <c r="I953" s="86"/>
    </row>
    <row r="954" spans="1:9" ht="29.25" customHeight="1" x14ac:dyDescent="0.25">
      <c r="A954" s="58" t="s">
        <v>319</v>
      </c>
      <c r="B954" s="183" t="s">
        <v>1056</v>
      </c>
      <c r="C954" s="52" t="s">
        <v>1048</v>
      </c>
      <c r="D954" s="60">
        <v>804</v>
      </c>
      <c r="E954" s="153">
        <v>5800</v>
      </c>
      <c r="F954" s="147">
        <f>[1]др.виды!S30</f>
        <v>1.4837345595487998</v>
      </c>
      <c r="G954" s="62">
        <f t="shared" si="36"/>
        <v>5798.5162654404512</v>
      </c>
      <c r="H954" s="134">
        <f t="shared" si="37"/>
        <v>1.4837345595487998</v>
      </c>
      <c r="I954" s="86"/>
    </row>
    <row r="955" spans="1:9" ht="15" customHeight="1" x14ac:dyDescent="0.25">
      <c r="A955" s="58" t="s">
        <v>322</v>
      </c>
      <c r="B955" s="183" t="s">
        <v>1057</v>
      </c>
      <c r="C955" s="52" t="s">
        <v>1048</v>
      </c>
      <c r="D955" s="60">
        <v>1512</v>
      </c>
      <c r="E955" s="153">
        <v>10900</v>
      </c>
      <c r="F955" s="147">
        <f>[1]др.виды!S31</f>
        <v>2.8133600238848002</v>
      </c>
      <c r="G955" s="62">
        <f t="shared" si="36"/>
        <v>10897.186639976115</v>
      </c>
      <c r="H955" s="134">
        <f t="shared" si="37"/>
        <v>2.8133600238848002</v>
      </c>
      <c r="I955" s="86"/>
    </row>
    <row r="956" spans="1:9" ht="15" customHeight="1" x14ac:dyDescent="0.25">
      <c r="A956" s="58" t="s">
        <v>324</v>
      </c>
      <c r="B956" s="183" t="s">
        <v>1058</v>
      </c>
      <c r="C956" s="52" t="s">
        <v>1048</v>
      </c>
      <c r="D956" s="60">
        <v>755</v>
      </c>
      <c r="E956" s="153">
        <v>5450</v>
      </c>
      <c r="F956" s="147">
        <f>[1]др.виды!S32</f>
        <v>1.4066800119424001</v>
      </c>
      <c r="G956" s="62">
        <f t="shared" si="36"/>
        <v>5448.5933199880574</v>
      </c>
      <c r="H956" s="134">
        <f t="shared" si="37"/>
        <v>1.4066800119424001</v>
      </c>
      <c r="I956" s="86"/>
    </row>
    <row r="957" spans="1:9" ht="15" customHeight="1" x14ac:dyDescent="0.25">
      <c r="A957" s="58" t="s">
        <v>326</v>
      </c>
      <c r="B957" s="183" t="s">
        <v>1059</v>
      </c>
      <c r="C957" s="52" t="s">
        <v>1048</v>
      </c>
      <c r="D957" s="60">
        <v>1213</v>
      </c>
      <c r="E957" s="153">
        <v>8400</v>
      </c>
      <c r="F957" s="147">
        <f>[1]др.виды!S33</f>
        <v>2.2652878281279998</v>
      </c>
      <c r="G957" s="62">
        <f t="shared" si="36"/>
        <v>8397.7347121718722</v>
      </c>
      <c r="H957" s="134">
        <f t="shared" si="37"/>
        <v>2.2652878281279998</v>
      </c>
      <c r="I957" s="245"/>
    </row>
    <row r="958" spans="1:9" ht="15" customHeight="1" x14ac:dyDescent="0.25">
      <c r="A958" s="58" t="s">
        <v>329</v>
      </c>
      <c r="B958" s="175" t="s">
        <v>1060</v>
      </c>
      <c r="C958" s="85" t="s">
        <v>360</v>
      </c>
      <c r="D958" s="60">
        <v>13041</v>
      </c>
      <c r="E958" s="246">
        <v>90450</v>
      </c>
      <c r="F958" s="147">
        <f>[1]др.виды!S34</f>
        <v>24.243214620975998</v>
      </c>
      <c r="G958" s="62">
        <f t="shared" si="36"/>
        <v>90425.756785379024</v>
      </c>
      <c r="H958" s="134">
        <f>F958</f>
        <v>24.243214620975998</v>
      </c>
      <c r="I958" s="245"/>
    </row>
    <row r="959" spans="1:9" ht="15" customHeight="1" x14ac:dyDescent="0.25">
      <c r="A959" s="58" t="s">
        <v>331</v>
      </c>
      <c r="B959" s="175" t="s">
        <v>1061</v>
      </c>
      <c r="C959" s="85" t="s">
        <v>1062</v>
      </c>
      <c r="D959" s="96"/>
      <c r="E959" s="247">
        <v>10500</v>
      </c>
      <c r="F959" s="147">
        <f>[1]др.виды!S36</f>
        <v>0</v>
      </c>
      <c r="G959" s="248">
        <f t="shared" si="36"/>
        <v>10500</v>
      </c>
      <c r="H959" s="63">
        <f>F959</f>
        <v>0</v>
      </c>
      <c r="I959" s="245"/>
    </row>
    <row r="960" spans="1:9" ht="15" customHeight="1" x14ac:dyDescent="0.25">
      <c r="A960" s="58" t="s">
        <v>331</v>
      </c>
      <c r="B960" s="249" t="s">
        <v>1063</v>
      </c>
      <c r="C960" s="85" t="s">
        <v>105</v>
      </c>
      <c r="D960" s="96"/>
      <c r="E960" s="247">
        <v>10500</v>
      </c>
      <c r="F960" s="147">
        <f>[1]др.виды!S36</f>
        <v>0</v>
      </c>
      <c r="G960" s="248">
        <f>E960-F960</f>
        <v>10500</v>
      </c>
      <c r="H960" s="63">
        <f>[1]др.виды!R35</f>
        <v>0.92384347077567996</v>
      </c>
      <c r="I960" s="245"/>
    </row>
    <row r="961" spans="1:9" ht="15" customHeight="1" x14ac:dyDescent="0.25">
      <c r="A961" s="58" t="s">
        <v>333</v>
      </c>
      <c r="B961" s="250" t="s">
        <v>1064</v>
      </c>
      <c r="C961" s="85" t="s">
        <v>105</v>
      </c>
      <c r="D961" s="96"/>
      <c r="E961" s="247">
        <v>10500</v>
      </c>
      <c r="F961" s="147">
        <f>[1]др.виды!S37</f>
        <v>0</v>
      </c>
      <c r="G961" s="248">
        <f>E961-F961</f>
        <v>10500</v>
      </c>
      <c r="H961" s="63">
        <f>[1]др.виды!R38</f>
        <v>5.6487356328000002</v>
      </c>
      <c r="I961" s="245"/>
    </row>
    <row r="962" spans="1:9" ht="15" customHeight="1" x14ac:dyDescent="0.25">
      <c r="A962" s="58" t="s">
        <v>339</v>
      </c>
      <c r="B962" s="250" t="s">
        <v>1065</v>
      </c>
      <c r="C962" s="85" t="s">
        <v>105</v>
      </c>
      <c r="D962" s="96"/>
      <c r="E962" s="247">
        <v>10500</v>
      </c>
      <c r="F962" s="147">
        <f>[1]др.виды!S38</f>
        <v>0</v>
      </c>
      <c r="G962" s="248">
        <f>E962-F962</f>
        <v>10500</v>
      </c>
      <c r="H962" s="63">
        <f>[1]др.виды!R39</f>
        <v>3.8237595052799995</v>
      </c>
      <c r="I962" s="245"/>
    </row>
    <row r="963" spans="1:9" ht="27.75" customHeight="1" x14ac:dyDescent="0.25">
      <c r="A963" s="58" t="s">
        <v>341</v>
      </c>
      <c r="B963" s="250" t="s">
        <v>1066</v>
      </c>
      <c r="C963" s="85" t="s">
        <v>1067</v>
      </c>
      <c r="D963" s="96"/>
      <c r="E963" s="247">
        <v>10500</v>
      </c>
      <c r="F963" s="147">
        <f>[1]др.виды!S39</f>
        <v>0</v>
      </c>
      <c r="G963" s="248">
        <f>E963-F963</f>
        <v>10500</v>
      </c>
      <c r="H963" s="63">
        <f>[1]др.виды!R40</f>
        <v>3.192259829408</v>
      </c>
      <c r="I963" s="245"/>
    </row>
    <row r="964" spans="1:9" ht="12.75" customHeight="1" x14ac:dyDescent="0.25">
      <c r="A964" s="251"/>
      <c r="B964" s="252"/>
      <c r="C964" s="252"/>
      <c r="D964" s="252"/>
      <c r="E964" s="252"/>
      <c r="F964" s="252"/>
      <c r="G964" s="252"/>
      <c r="H964" s="252"/>
    </row>
    <row r="965" spans="1:9" ht="0.75" customHeight="1" x14ac:dyDescent="0.25">
      <c r="A965" s="252"/>
      <c r="B965" s="252"/>
      <c r="C965" s="252"/>
      <c r="D965" s="252"/>
      <c r="E965" s="252"/>
      <c r="F965" s="252"/>
      <c r="G965" s="252"/>
      <c r="H965" s="252"/>
    </row>
    <row r="966" spans="1:9" ht="0.75" customHeight="1" x14ac:dyDescent="0.25">
      <c r="A966" s="253"/>
      <c r="B966" s="253"/>
      <c r="C966" s="253"/>
      <c r="D966" s="253"/>
      <c r="E966" s="253"/>
      <c r="F966" s="253"/>
      <c r="G966" s="253"/>
      <c r="H966" s="253"/>
    </row>
    <row r="967" spans="1:9" ht="0.75" customHeight="1" x14ac:dyDescent="0.25">
      <c r="A967" s="253"/>
      <c r="B967" s="253"/>
      <c r="C967" s="253"/>
      <c r="D967" s="253"/>
      <c r="E967" s="253"/>
      <c r="F967" s="253"/>
      <c r="G967" s="253"/>
      <c r="H967" s="253"/>
    </row>
    <row r="968" spans="1:9" ht="44.25" customHeight="1" x14ac:dyDescent="0.25">
      <c r="A968" s="254" t="s">
        <v>1068</v>
      </c>
      <c r="B968" s="254"/>
      <c r="C968" s="254" t="s">
        <v>1069</v>
      </c>
      <c r="D968" s="255"/>
      <c r="E968" s="255"/>
      <c r="F968" s="255"/>
      <c r="G968" s="255"/>
      <c r="H968" s="255"/>
    </row>
    <row r="969" spans="1:9" ht="14.25" customHeight="1" x14ac:dyDescent="0.25">
      <c r="A969" s="256"/>
      <c r="B969" s="257"/>
      <c r="C969" s="258"/>
      <c r="D969" s="259"/>
      <c r="E969" s="260"/>
      <c r="F969" s="261"/>
      <c r="G969" s="261"/>
      <c r="H969" s="261"/>
    </row>
    <row r="970" spans="1:9" ht="14.25" customHeight="1" x14ac:dyDescent="0.25">
      <c r="A970" s="262"/>
      <c r="B970" s="263"/>
      <c r="C970" s="264"/>
      <c r="D970" s="259"/>
      <c r="E970" s="260"/>
      <c r="F970" s="261"/>
      <c r="G970" s="261"/>
      <c r="H970" s="261"/>
    </row>
    <row r="971" spans="1:9" ht="15.75" customHeight="1" x14ac:dyDescent="0.25">
      <c r="A971" s="265" t="s">
        <v>1070</v>
      </c>
      <c r="B971" s="266"/>
      <c r="C971" s="265" t="s">
        <v>1071</v>
      </c>
      <c r="D971" s="259"/>
      <c r="E971" s="260"/>
      <c r="F971" s="261"/>
      <c r="G971" s="261"/>
      <c r="H971" s="261"/>
    </row>
    <row r="972" spans="1:9" x14ac:dyDescent="0.25">
      <c r="A972" s="6"/>
      <c r="B972" s="6"/>
      <c r="C972" s="6"/>
      <c r="D972" s="6"/>
      <c r="E972" s="23"/>
      <c r="F972" s="6"/>
      <c r="G972" s="6"/>
      <c r="H972" s="6"/>
    </row>
    <row r="973" spans="1:9" x14ac:dyDescent="0.25">
      <c r="A973" s="6"/>
      <c r="B973" s="6"/>
      <c r="C973" s="6"/>
      <c r="D973" s="6"/>
      <c r="E973" s="23"/>
      <c r="F973" s="6"/>
      <c r="G973" s="6"/>
      <c r="H973" s="6"/>
    </row>
    <row r="974" spans="1:9" x14ac:dyDescent="0.25">
      <c r="A974" s="6"/>
      <c r="B974" s="6"/>
      <c r="C974" s="6"/>
      <c r="D974" s="6"/>
      <c r="E974" s="23"/>
      <c r="F974" s="6"/>
      <c r="G974" s="6"/>
      <c r="H974" s="6"/>
    </row>
    <row r="975" spans="1:9" x14ac:dyDescent="0.25">
      <c r="A975" s="6"/>
      <c r="B975" s="6"/>
      <c r="C975" s="6"/>
      <c r="D975" s="6"/>
      <c r="E975" s="23"/>
      <c r="F975" s="6"/>
      <c r="G975" s="6"/>
      <c r="H975" s="267"/>
    </row>
    <row r="976" spans="1:9" x14ac:dyDescent="0.25">
      <c r="A976" s="6"/>
      <c r="B976" s="6"/>
      <c r="C976" s="6"/>
      <c r="D976" s="6"/>
      <c r="E976" s="23"/>
      <c r="F976" s="6"/>
      <c r="G976" s="6"/>
      <c r="H976" s="6"/>
    </row>
    <row r="977" spans="1:8" x14ac:dyDescent="0.25">
      <c r="A977" s="6"/>
      <c r="B977" s="6"/>
      <c r="C977" s="6"/>
      <c r="D977" s="6"/>
      <c r="E977" s="23"/>
      <c r="F977" s="6"/>
      <c r="G977" s="6"/>
      <c r="H977" s="6"/>
    </row>
    <row r="978" spans="1:8" x14ac:dyDescent="0.25">
      <c r="A978" s="6"/>
      <c r="B978" s="6"/>
      <c r="C978" s="6"/>
      <c r="D978" s="6"/>
      <c r="E978" s="23"/>
      <c r="F978" s="6"/>
      <c r="G978" s="6"/>
      <c r="H978" s="6"/>
    </row>
    <row r="979" spans="1:8" x14ac:dyDescent="0.25">
      <c r="A979" s="6"/>
      <c r="B979" s="6"/>
      <c r="C979" s="6"/>
      <c r="D979" s="6"/>
      <c r="E979" s="23"/>
      <c r="F979" s="6"/>
      <c r="G979" s="6"/>
      <c r="H979" s="6"/>
    </row>
    <row r="980" spans="1:8" x14ac:dyDescent="0.25">
      <c r="A980" s="6"/>
      <c r="B980" s="6"/>
      <c r="C980" s="6"/>
      <c r="D980" s="6"/>
      <c r="E980" s="23"/>
      <c r="F980" s="6"/>
      <c r="G980" s="6"/>
      <c r="H980" s="6"/>
    </row>
    <row r="981" spans="1:8" x14ac:dyDescent="0.25">
      <c r="A981" s="6"/>
      <c r="B981" s="6"/>
      <c r="C981" s="6"/>
      <c r="D981" s="6"/>
      <c r="E981" s="23"/>
      <c r="F981" s="6"/>
      <c r="G981" s="6"/>
      <c r="H981" s="6"/>
    </row>
    <row r="982" spans="1:8" x14ac:dyDescent="0.25">
      <c r="A982" s="6"/>
      <c r="B982" s="6"/>
      <c r="C982" s="6"/>
      <c r="D982" s="6"/>
      <c r="E982" s="23"/>
      <c r="F982" s="6"/>
      <c r="G982" s="6"/>
      <c r="H982" s="6"/>
    </row>
    <row r="983" spans="1:8" x14ac:dyDescent="0.25">
      <c r="A983" s="6"/>
      <c r="B983" s="6"/>
      <c r="C983" s="6"/>
      <c r="D983" s="6"/>
      <c r="E983" s="23"/>
      <c r="F983" s="6"/>
      <c r="G983" s="6"/>
      <c r="H983" s="6"/>
    </row>
    <row r="984" spans="1:8" x14ac:dyDescent="0.25">
      <c r="A984" s="6"/>
      <c r="B984" s="6"/>
      <c r="C984" s="6"/>
      <c r="D984" s="6"/>
      <c r="E984" s="23"/>
      <c r="F984" s="6"/>
      <c r="G984" s="6"/>
      <c r="H984" s="6"/>
    </row>
    <row r="985" spans="1:8" x14ac:dyDescent="0.25">
      <c r="A985" s="6"/>
      <c r="B985" s="6"/>
      <c r="C985" s="6"/>
      <c r="D985" s="6"/>
      <c r="E985" s="23"/>
      <c r="F985" s="6"/>
      <c r="G985" s="6"/>
      <c r="H985" s="6"/>
    </row>
    <row r="986" spans="1:8" x14ac:dyDescent="0.25">
      <c r="A986" s="6"/>
      <c r="B986" s="6"/>
      <c r="C986" s="6"/>
      <c r="D986" s="6"/>
      <c r="E986" s="23"/>
      <c r="F986" s="6"/>
      <c r="G986" s="6"/>
      <c r="H986" s="6"/>
    </row>
    <row r="987" spans="1:8" x14ac:dyDescent="0.25">
      <c r="A987" s="6"/>
      <c r="B987" s="6"/>
      <c r="C987" s="6"/>
      <c r="D987" s="6"/>
      <c r="E987" s="23"/>
      <c r="F987" s="6"/>
      <c r="G987" s="6"/>
      <c r="H987" s="6"/>
    </row>
    <row r="988" spans="1:8" x14ac:dyDescent="0.25">
      <c r="A988" s="6"/>
      <c r="B988" s="6"/>
      <c r="C988" s="6"/>
      <c r="D988" s="6"/>
      <c r="E988" s="23"/>
      <c r="F988" s="6"/>
      <c r="G988" s="6"/>
      <c r="H988" s="6"/>
    </row>
    <row r="989" spans="1:8" x14ac:dyDescent="0.25">
      <c r="A989" s="6"/>
      <c r="B989" s="6"/>
      <c r="C989" s="6"/>
      <c r="D989" s="6"/>
      <c r="E989" s="23"/>
      <c r="F989" s="6"/>
      <c r="G989" s="6"/>
      <c r="H989" s="6"/>
    </row>
    <row r="990" spans="1:8" x14ac:dyDescent="0.25">
      <c r="A990" s="6"/>
      <c r="B990" s="6"/>
      <c r="C990" s="6"/>
      <c r="D990" s="6"/>
      <c r="E990" s="23"/>
      <c r="F990" s="6"/>
      <c r="G990" s="6"/>
      <c r="H990" s="6"/>
    </row>
    <row r="991" spans="1:8" x14ac:dyDescent="0.25">
      <c r="A991" s="6"/>
      <c r="B991" s="6"/>
      <c r="C991" s="6"/>
      <c r="D991" s="6"/>
      <c r="E991" s="23"/>
      <c r="F991" s="6"/>
      <c r="G991" s="6"/>
      <c r="H991" s="6"/>
    </row>
    <row r="992" spans="1:8" x14ac:dyDescent="0.25">
      <c r="A992" s="6"/>
      <c r="B992" s="6"/>
      <c r="C992" s="6"/>
      <c r="D992" s="6"/>
      <c r="E992" s="23"/>
      <c r="F992" s="6"/>
      <c r="G992" s="6"/>
      <c r="H992" s="6"/>
    </row>
    <row r="993" spans="1:8" x14ac:dyDescent="0.25">
      <c r="A993" s="6"/>
      <c r="B993" s="6"/>
      <c r="C993" s="6"/>
      <c r="D993" s="6"/>
      <c r="E993" s="23"/>
      <c r="F993" s="6"/>
      <c r="G993" s="6"/>
      <c r="H993" s="6"/>
    </row>
    <row r="994" spans="1:8" x14ac:dyDescent="0.25">
      <c r="A994" s="6"/>
      <c r="B994" s="6"/>
      <c r="C994" s="6"/>
      <c r="D994" s="6"/>
      <c r="E994" s="23"/>
      <c r="F994" s="6"/>
      <c r="G994" s="6"/>
      <c r="H994" s="6"/>
    </row>
    <row r="995" spans="1:8" x14ac:dyDescent="0.25">
      <c r="A995" s="6"/>
      <c r="B995" s="6"/>
      <c r="C995" s="6"/>
      <c r="D995" s="6"/>
      <c r="E995" s="23"/>
      <c r="F995" s="6"/>
      <c r="G995" s="6"/>
      <c r="H995" s="6"/>
    </row>
    <row r="996" spans="1:8" x14ac:dyDescent="0.25">
      <c r="A996" s="6"/>
      <c r="B996" s="6"/>
      <c r="C996" s="6"/>
      <c r="D996" s="6"/>
      <c r="E996" s="23"/>
      <c r="F996" s="6"/>
      <c r="G996" s="6"/>
      <c r="H996" s="6"/>
    </row>
    <row r="997" spans="1:8" x14ac:dyDescent="0.25">
      <c r="A997" s="6"/>
      <c r="B997" s="6"/>
      <c r="C997" s="6"/>
      <c r="D997" s="6"/>
      <c r="E997" s="23"/>
      <c r="F997" s="6"/>
      <c r="G997" s="6"/>
      <c r="H997" s="6"/>
    </row>
    <row r="998" spans="1:8" x14ac:dyDescent="0.25">
      <c r="A998" s="6"/>
      <c r="B998" s="6"/>
      <c r="C998" s="6"/>
      <c r="D998" s="6"/>
      <c r="E998" s="23"/>
      <c r="F998" s="6"/>
      <c r="G998" s="6"/>
      <c r="H998" s="6"/>
    </row>
    <row r="999" spans="1:8" x14ac:dyDescent="0.25">
      <c r="A999" s="6"/>
      <c r="B999" s="6"/>
      <c r="C999" s="6"/>
      <c r="D999" s="6"/>
      <c r="E999" s="23"/>
      <c r="F999" s="6"/>
      <c r="G999" s="6"/>
      <c r="H999" s="6"/>
    </row>
    <row r="1000" spans="1:8" x14ac:dyDescent="0.25">
      <c r="A1000" s="6"/>
      <c r="B1000" s="6"/>
      <c r="C1000" s="6"/>
      <c r="D1000" s="6"/>
      <c r="E1000" s="23"/>
      <c r="F1000" s="6"/>
      <c r="G1000" s="6"/>
      <c r="H1000" s="6"/>
    </row>
    <row r="1001" spans="1:8" x14ac:dyDescent="0.25">
      <c r="A1001" s="6"/>
      <c r="B1001" s="6"/>
      <c r="C1001" s="6"/>
      <c r="D1001" s="6"/>
      <c r="E1001" s="23"/>
      <c r="F1001" s="6"/>
      <c r="G1001" s="6"/>
      <c r="H1001" s="6"/>
    </row>
    <row r="1002" spans="1:8" x14ac:dyDescent="0.25">
      <c r="A1002" s="6"/>
      <c r="B1002" s="6"/>
      <c r="C1002" s="6"/>
      <c r="D1002" s="6"/>
      <c r="E1002" s="23"/>
      <c r="F1002" s="6"/>
      <c r="G1002" s="6"/>
      <c r="H1002" s="6"/>
    </row>
    <row r="1003" spans="1:8" x14ac:dyDescent="0.25">
      <c r="A1003" s="6"/>
      <c r="B1003" s="6"/>
      <c r="C1003" s="6"/>
      <c r="D1003" s="6"/>
      <c r="E1003" s="23"/>
      <c r="F1003" s="6"/>
      <c r="G1003" s="6"/>
      <c r="H1003" s="6"/>
    </row>
    <row r="1004" spans="1:8" x14ac:dyDescent="0.25">
      <c r="A1004" s="6"/>
      <c r="B1004" s="6"/>
      <c r="C1004" s="6"/>
      <c r="D1004" s="6"/>
      <c r="E1004" s="23"/>
      <c r="F1004" s="6"/>
      <c r="G1004" s="6"/>
      <c r="H1004" s="6"/>
    </row>
    <row r="1005" spans="1:8" x14ac:dyDescent="0.25">
      <c r="A1005" s="6"/>
      <c r="B1005" s="6"/>
      <c r="C1005" s="6"/>
      <c r="D1005" s="6"/>
      <c r="E1005" s="23"/>
      <c r="F1005" s="6"/>
      <c r="G1005" s="6"/>
      <c r="H1005" s="6"/>
    </row>
    <row r="1006" spans="1:8" x14ac:dyDescent="0.25">
      <c r="A1006" s="6"/>
      <c r="B1006" s="6"/>
      <c r="C1006" s="6"/>
      <c r="D1006" s="6"/>
      <c r="E1006" s="23"/>
      <c r="F1006" s="6"/>
      <c r="G1006" s="6"/>
      <c r="H1006" s="6"/>
    </row>
    <row r="1007" spans="1:8" x14ac:dyDescent="0.25">
      <c r="A1007" s="6"/>
      <c r="B1007" s="6"/>
      <c r="C1007" s="6"/>
      <c r="D1007" s="6"/>
      <c r="E1007" s="23"/>
      <c r="F1007" s="6"/>
      <c r="G1007" s="6"/>
      <c r="H1007" s="6"/>
    </row>
    <row r="1008" spans="1:8" x14ac:dyDescent="0.25">
      <c r="A1008" s="6"/>
      <c r="B1008" s="6"/>
      <c r="C1008" s="6"/>
      <c r="D1008" s="6"/>
      <c r="E1008" s="23"/>
      <c r="F1008" s="6"/>
      <c r="G1008" s="6"/>
      <c r="H1008" s="6"/>
    </row>
    <row r="1009" spans="1:8" x14ac:dyDescent="0.25">
      <c r="A1009" s="6"/>
      <c r="B1009" s="6"/>
      <c r="C1009" s="6"/>
      <c r="D1009" s="6"/>
      <c r="E1009" s="23"/>
      <c r="F1009" s="6"/>
      <c r="G1009" s="6"/>
      <c r="H1009" s="6"/>
    </row>
    <row r="1010" spans="1:8" x14ac:dyDescent="0.25">
      <c r="A1010" s="6"/>
      <c r="B1010" s="6"/>
      <c r="C1010" s="6"/>
      <c r="D1010" s="6"/>
      <c r="E1010" s="23"/>
      <c r="F1010" s="6"/>
      <c r="G1010" s="6"/>
      <c r="H1010" s="6"/>
    </row>
    <row r="1011" spans="1:8" x14ac:dyDescent="0.25">
      <c r="A1011" s="6"/>
      <c r="B1011" s="6"/>
      <c r="C1011" s="6"/>
      <c r="D1011" s="6"/>
      <c r="E1011" s="23"/>
      <c r="F1011" s="6"/>
      <c r="G1011" s="6"/>
      <c r="H1011" s="6"/>
    </row>
    <row r="1012" spans="1:8" x14ac:dyDescent="0.25">
      <c r="A1012" s="6"/>
      <c r="B1012" s="6"/>
      <c r="C1012" s="6"/>
      <c r="D1012" s="6"/>
      <c r="E1012" s="23"/>
      <c r="F1012" s="6"/>
      <c r="G1012" s="6"/>
      <c r="H1012" s="6"/>
    </row>
    <row r="1013" spans="1:8" x14ac:dyDescent="0.25">
      <c r="A1013" s="6"/>
      <c r="B1013" s="6"/>
      <c r="C1013" s="6"/>
      <c r="D1013" s="6"/>
      <c r="E1013" s="23"/>
      <c r="F1013" s="6"/>
      <c r="G1013" s="6"/>
      <c r="H1013" s="6"/>
    </row>
    <row r="1014" spans="1:8" x14ac:dyDescent="0.25">
      <c r="A1014" s="6"/>
      <c r="B1014" s="6"/>
      <c r="C1014" s="6"/>
      <c r="D1014" s="6"/>
      <c r="E1014" s="23"/>
      <c r="F1014" s="6"/>
      <c r="G1014" s="6"/>
      <c r="H1014" s="6"/>
    </row>
    <row r="1015" spans="1:8" x14ac:dyDescent="0.25">
      <c r="A1015" s="6"/>
      <c r="B1015" s="6"/>
      <c r="C1015" s="6"/>
      <c r="D1015" s="6"/>
      <c r="E1015" s="23"/>
      <c r="F1015" s="6"/>
      <c r="G1015" s="6"/>
      <c r="H1015" s="6"/>
    </row>
    <row r="1016" spans="1:8" x14ac:dyDescent="0.25">
      <c r="A1016" s="6"/>
      <c r="B1016" s="6"/>
      <c r="C1016" s="6"/>
      <c r="D1016" s="6"/>
      <c r="E1016" s="23"/>
      <c r="F1016" s="6"/>
      <c r="G1016" s="6"/>
      <c r="H1016" s="6"/>
    </row>
    <row r="1017" spans="1:8" x14ac:dyDescent="0.25">
      <c r="A1017" s="6"/>
      <c r="B1017" s="6"/>
      <c r="C1017" s="6"/>
      <c r="D1017" s="6"/>
      <c r="E1017" s="23"/>
      <c r="F1017" s="6"/>
      <c r="G1017" s="6"/>
      <c r="H1017" s="6"/>
    </row>
    <row r="1018" spans="1:8" x14ac:dyDescent="0.25">
      <c r="A1018" s="6"/>
      <c r="B1018" s="6"/>
      <c r="C1018" s="6"/>
      <c r="D1018" s="6"/>
      <c r="E1018" s="23"/>
      <c r="F1018" s="6"/>
      <c r="G1018" s="6"/>
      <c r="H1018" s="6"/>
    </row>
    <row r="1019" spans="1:8" x14ac:dyDescent="0.25">
      <c r="A1019" s="6"/>
      <c r="B1019" s="6"/>
      <c r="C1019" s="6"/>
      <c r="D1019" s="6"/>
      <c r="E1019" s="23"/>
      <c r="F1019" s="6"/>
      <c r="G1019" s="6"/>
      <c r="H1019" s="6"/>
    </row>
    <row r="1020" spans="1:8" x14ac:dyDescent="0.25">
      <c r="A1020" s="6"/>
      <c r="B1020" s="6"/>
      <c r="C1020" s="6"/>
      <c r="D1020" s="6"/>
      <c r="E1020" s="23"/>
      <c r="F1020" s="6"/>
      <c r="G1020" s="6"/>
      <c r="H1020" s="6"/>
    </row>
    <row r="1021" spans="1:8" x14ac:dyDescent="0.25">
      <c r="A1021" s="6"/>
      <c r="B1021" s="6"/>
      <c r="C1021" s="6"/>
      <c r="D1021" s="6"/>
      <c r="E1021" s="23"/>
      <c r="F1021" s="6"/>
      <c r="G1021" s="6"/>
      <c r="H1021" s="6"/>
    </row>
    <row r="1022" spans="1:8" x14ac:dyDescent="0.25">
      <c r="A1022" s="6"/>
      <c r="B1022" s="6"/>
      <c r="C1022" s="6"/>
      <c r="D1022" s="6"/>
      <c r="E1022" s="23"/>
      <c r="F1022" s="6"/>
      <c r="G1022" s="6"/>
      <c r="H1022" s="6"/>
    </row>
    <row r="1023" spans="1:8" x14ac:dyDescent="0.25">
      <c r="A1023" s="6"/>
      <c r="B1023" s="6"/>
      <c r="C1023" s="6"/>
      <c r="D1023" s="6"/>
      <c r="E1023" s="23"/>
      <c r="F1023" s="6"/>
      <c r="G1023" s="6"/>
      <c r="H1023" s="6"/>
    </row>
    <row r="1024" spans="1:8" x14ac:dyDescent="0.25">
      <c r="A1024" s="6"/>
      <c r="B1024" s="6"/>
      <c r="C1024" s="6"/>
      <c r="D1024" s="6"/>
      <c r="E1024" s="23"/>
      <c r="F1024" s="6"/>
      <c r="G1024" s="6"/>
      <c r="H1024" s="6"/>
    </row>
    <row r="1025" spans="1:8" x14ac:dyDescent="0.25">
      <c r="A1025" s="6"/>
      <c r="B1025" s="6"/>
      <c r="C1025" s="6"/>
      <c r="D1025" s="6"/>
      <c r="E1025" s="23"/>
      <c r="F1025" s="6"/>
      <c r="G1025" s="6"/>
      <c r="H1025" s="6"/>
    </row>
    <row r="1026" spans="1:8" x14ac:dyDescent="0.25">
      <c r="A1026" s="6"/>
      <c r="B1026" s="6"/>
      <c r="C1026" s="6"/>
      <c r="D1026" s="6"/>
      <c r="E1026" s="23"/>
      <c r="F1026" s="6"/>
      <c r="G1026" s="6"/>
      <c r="H1026" s="6"/>
    </row>
    <row r="1027" spans="1:8" x14ac:dyDescent="0.25">
      <c r="A1027" s="6"/>
      <c r="B1027" s="6"/>
      <c r="C1027" s="6"/>
      <c r="D1027" s="6"/>
      <c r="E1027" s="23"/>
      <c r="F1027" s="6"/>
      <c r="G1027" s="6"/>
      <c r="H1027" s="6"/>
    </row>
    <row r="1028" spans="1:8" x14ac:dyDescent="0.25">
      <c r="A1028" s="6"/>
      <c r="B1028" s="6"/>
      <c r="C1028" s="6"/>
      <c r="D1028" s="6"/>
      <c r="E1028" s="23"/>
      <c r="F1028" s="6"/>
      <c r="G1028" s="6"/>
      <c r="H1028" s="6"/>
    </row>
    <row r="1029" spans="1:8" x14ac:dyDescent="0.25">
      <c r="A1029" s="6"/>
      <c r="B1029" s="6"/>
      <c r="C1029" s="6"/>
      <c r="D1029" s="6"/>
      <c r="E1029" s="23"/>
      <c r="F1029" s="6"/>
      <c r="G1029" s="6"/>
      <c r="H1029" s="6"/>
    </row>
    <row r="1030" spans="1:8" x14ac:dyDescent="0.25">
      <c r="A1030" s="6"/>
      <c r="B1030" s="6"/>
      <c r="C1030" s="6"/>
      <c r="D1030" s="6"/>
      <c r="E1030" s="23"/>
      <c r="F1030" s="6"/>
      <c r="G1030" s="6"/>
      <c r="H1030" s="6"/>
    </row>
    <row r="1031" spans="1:8" x14ac:dyDescent="0.25">
      <c r="A1031" s="6"/>
      <c r="B1031" s="6"/>
      <c r="C1031" s="6"/>
      <c r="D1031" s="6"/>
      <c r="E1031" s="23"/>
      <c r="F1031" s="6"/>
      <c r="G1031" s="6"/>
      <c r="H1031" s="6"/>
    </row>
    <row r="1032" spans="1:8" x14ac:dyDescent="0.25">
      <c r="A1032" s="6"/>
      <c r="B1032" s="6"/>
      <c r="C1032" s="6"/>
      <c r="D1032" s="6"/>
      <c r="E1032" s="23"/>
      <c r="F1032" s="6"/>
      <c r="G1032" s="6"/>
      <c r="H1032" s="6"/>
    </row>
    <row r="1033" spans="1:8" x14ac:dyDescent="0.25">
      <c r="A1033" s="6"/>
      <c r="B1033" s="6"/>
      <c r="C1033" s="6"/>
      <c r="D1033" s="6"/>
      <c r="E1033" s="23"/>
      <c r="F1033" s="6"/>
      <c r="G1033" s="6"/>
      <c r="H1033" s="6"/>
    </row>
    <row r="1034" spans="1:8" x14ac:dyDescent="0.25">
      <c r="A1034" s="6"/>
      <c r="B1034" s="6"/>
      <c r="C1034" s="6"/>
      <c r="D1034" s="6"/>
      <c r="E1034" s="23"/>
      <c r="F1034" s="6"/>
      <c r="G1034" s="6"/>
      <c r="H1034" s="6"/>
    </row>
    <row r="1035" spans="1:8" x14ac:dyDescent="0.25">
      <c r="A1035" s="6"/>
      <c r="B1035" s="6"/>
      <c r="C1035" s="6"/>
      <c r="D1035" s="6"/>
      <c r="E1035" s="23"/>
      <c r="F1035" s="6"/>
      <c r="G1035" s="6"/>
      <c r="H1035" s="6"/>
    </row>
    <row r="1036" spans="1:8" x14ac:dyDescent="0.25">
      <c r="A1036" s="6"/>
      <c r="B1036" s="6"/>
      <c r="C1036" s="6"/>
      <c r="D1036" s="6"/>
      <c r="E1036" s="23"/>
      <c r="F1036" s="6"/>
      <c r="G1036" s="6"/>
      <c r="H1036" s="6"/>
    </row>
    <row r="1037" spans="1:8" x14ac:dyDescent="0.25">
      <c r="A1037" s="6"/>
      <c r="B1037" s="6"/>
      <c r="C1037" s="6"/>
      <c r="D1037" s="6"/>
      <c r="E1037" s="23"/>
      <c r="F1037" s="6"/>
      <c r="G1037" s="6"/>
      <c r="H1037" s="6"/>
    </row>
    <row r="1038" spans="1:8" x14ac:dyDescent="0.25">
      <c r="A1038" s="6"/>
      <c r="B1038" s="6"/>
      <c r="C1038" s="6"/>
      <c r="D1038" s="6"/>
      <c r="E1038" s="23"/>
      <c r="F1038" s="6"/>
      <c r="G1038" s="6"/>
      <c r="H1038" s="6"/>
    </row>
    <row r="1039" spans="1:8" x14ac:dyDescent="0.25">
      <c r="A1039" s="6"/>
      <c r="B1039" s="6"/>
      <c r="C1039" s="6"/>
      <c r="D1039" s="6"/>
      <c r="E1039" s="23"/>
      <c r="F1039" s="6"/>
      <c r="G1039" s="6"/>
      <c r="H1039" s="6"/>
    </row>
    <row r="1040" spans="1:8" x14ac:dyDescent="0.25">
      <c r="A1040" s="6"/>
      <c r="B1040" s="6"/>
      <c r="C1040" s="6"/>
      <c r="D1040" s="6"/>
      <c r="E1040" s="23"/>
      <c r="F1040" s="6"/>
      <c r="G1040" s="6"/>
      <c r="H1040" s="6"/>
    </row>
    <row r="1041" spans="1:8" x14ac:dyDescent="0.25">
      <c r="A1041" s="6"/>
      <c r="B1041" s="6"/>
      <c r="C1041" s="6"/>
      <c r="D1041" s="6"/>
      <c r="E1041" s="23"/>
      <c r="F1041" s="6"/>
      <c r="G1041" s="6"/>
      <c r="H1041" s="6"/>
    </row>
    <row r="1042" spans="1:8" x14ac:dyDescent="0.25">
      <c r="A1042" s="6"/>
      <c r="B1042" s="6"/>
      <c r="C1042" s="6"/>
      <c r="D1042" s="6"/>
      <c r="E1042" s="23"/>
      <c r="F1042" s="6"/>
      <c r="G1042" s="6"/>
      <c r="H1042" s="6"/>
    </row>
    <row r="1043" spans="1:8" x14ac:dyDescent="0.25">
      <c r="A1043" s="6"/>
      <c r="B1043" s="6"/>
      <c r="C1043" s="6"/>
      <c r="D1043" s="6"/>
      <c r="E1043" s="23"/>
      <c r="F1043" s="6"/>
      <c r="G1043" s="6"/>
      <c r="H1043" s="6"/>
    </row>
    <row r="1044" spans="1:8" x14ac:dyDescent="0.25">
      <c r="A1044" s="6"/>
      <c r="B1044" s="6"/>
      <c r="C1044" s="6"/>
      <c r="D1044" s="6"/>
      <c r="E1044" s="23"/>
      <c r="F1044" s="6"/>
      <c r="G1044" s="6"/>
      <c r="H1044" s="6"/>
    </row>
    <row r="1045" spans="1:8" x14ac:dyDescent="0.25">
      <c r="A1045" s="6"/>
      <c r="B1045" s="6"/>
      <c r="C1045" s="6"/>
      <c r="D1045" s="6"/>
      <c r="E1045" s="23"/>
      <c r="F1045" s="6"/>
      <c r="G1045" s="6"/>
      <c r="H1045" s="6"/>
    </row>
    <row r="1046" spans="1:8" x14ac:dyDescent="0.25">
      <c r="A1046" s="6"/>
      <c r="B1046" s="6"/>
      <c r="C1046" s="6"/>
      <c r="D1046" s="6"/>
      <c r="E1046" s="23"/>
      <c r="F1046" s="6"/>
      <c r="G1046" s="6"/>
      <c r="H1046" s="6"/>
    </row>
    <row r="1047" spans="1:8" x14ac:dyDescent="0.25">
      <c r="A1047" s="6"/>
      <c r="B1047" s="6"/>
      <c r="C1047" s="6"/>
      <c r="D1047" s="6"/>
      <c r="E1047" s="23"/>
      <c r="F1047" s="6"/>
      <c r="G1047" s="6"/>
      <c r="H1047" s="6"/>
    </row>
    <row r="1048" spans="1:8" x14ac:dyDescent="0.25">
      <c r="A1048" s="6"/>
      <c r="B1048" s="6"/>
      <c r="C1048" s="6"/>
      <c r="D1048" s="6"/>
      <c r="E1048" s="23"/>
      <c r="F1048" s="6"/>
      <c r="G1048" s="6"/>
      <c r="H1048" s="6"/>
    </row>
    <row r="1049" spans="1:8" x14ac:dyDescent="0.25">
      <c r="A1049" s="6"/>
      <c r="B1049" s="6"/>
      <c r="C1049" s="6"/>
      <c r="D1049" s="6"/>
      <c r="E1049" s="23"/>
      <c r="F1049" s="6"/>
      <c r="G1049" s="6"/>
      <c r="H1049" s="6"/>
    </row>
    <row r="1050" spans="1:8" x14ac:dyDescent="0.25">
      <c r="A1050" s="6"/>
      <c r="B1050" s="6"/>
      <c r="C1050" s="6"/>
      <c r="D1050" s="6"/>
      <c r="E1050" s="23"/>
      <c r="F1050" s="6"/>
      <c r="G1050" s="6"/>
      <c r="H1050" s="6"/>
    </row>
    <row r="1051" spans="1:8" x14ac:dyDescent="0.25">
      <c r="A1051" s="6"/>
      <c r="B1051" s="6"/>
      <c r="C1051" s="6"/>
      <c r="D1051" s="6"/>
      <c r="E1051" s="23"/>
      <c r="F1051" s="6"/>
      <c r="G1051" s="6"/>
      <c r="H1051" s="6"/>
    </row>
    <row r="1052" spans="1:8" x14ac:dyDescent="0.25">
      <c r="A1052" s="6"/>
      <c r="B1052" s="6"/>
      <c r="C1052" s="6"/>
      <c r="D1052" s="6"/>
      <c r="E1052" s="23"/>
      <c r="F1052" s="6"/>
      <c r="G1052" s="6"/>
      <c r="H1052" s="6"/>
    </row>
    <row r="1053" spans="1:8" x14ac:dyDescent="0.25">
      <c r="A1053" s="6"/>
      <c r="B1053" s="6"/>
      <c r="C1053" s="6"/>
      <c r="D1053" s="6"/>
      <c r="E1053" s="23"/>
      <c r="F1053" s="6"/>
      <c r="G1053" s="6"/>
      <c r="H1053" s="6"/>
    </row>
    <row r="1054" spans="1:8" x14ac:dyDescent="0.25">
      <c r="A1054" s="6"/>
      <c r="B1054" s="6"/>
      <c r="C1054" s="6"/>
      <c r="D1054" s="6"/>
      <c r="E1054" s="23"/>
      <c r="F1054" s="6"/>
      <c r="G1054" s="6"/>
      <c r="H1054" s="6"/>
    </row>
    <row r="1055" spans="1:8" x14ac:dyDescent="0.25">
      <c r="A1055" s="6"/>
      <c r="B1055" s="6"/>
      <c r="C1055" s="6"/>
      <c r="D1055" s="6"/>
      <c r="E1055" s="23"/>
      <c r="F1055" s="6"/>
      <c r="G1055" s="6"/>
      <c r="H1055" s="6"/>
    </row>
    <row r="1056" spans="1:8" x14ac:dyDescent="0.25">
      <c r="A1056" s="6"/>
      <c r="B1056" s="6"/>
      <c r="C1056" s="6"/>
      <c r="D1056" s="6"/>
      <c r="E1056" s="23"/>
      <c r="F1056" s="6"/>
      <c r="G1056" s="6"/>
      <c r="H1056" s="6"/>
    </row>
    <row r="1057" spans="1:8" x14ac:dyDescent="0.25">
      <c r="A1057" s="6"/>
      <c r="B1057" s="6"/>
      <c r="C1057" s="6"/>
      <c r="D1057" s="6"/>
      <c r="E1057" s="23"/>
      <c r="F1057" s="6"/>
      <c r="G1057" s="6"/>
      <c r="H1057" s="6"/>
    </row>
    <row r="1058" spans="1:8" x14ac:dyDescent="0.25">
      <c r="A1058" s="6"/>
      <c r="B1058" s="6"/>
      <c r="C1058" s="6"/>
      <c r="D1058" s="6"/>
      <c r="E1058" s="23"/>
      <c r="F1058" s="6"/>
      <c r="G1058" s="6"/>
      <c r="H1058" s="6"/>
    </row>
    <row r="1059" spans="1:8" x14ac:dyDescent="0.25">
      <c r="A1059" s="6"/>
      <c r="B1059" s="6"/>
      <c r="C1059" s="6"/>
      <c r="D1059" s="6"/>
      <c r="E1059" s="23"/>
      <c r="F1059" s="6"/>
      <c r="G1059" s="6"/>
      <c r="H1059" s="6"/>
    </row>
    <row r="1060" spans="1:8" x14ac:dyDescent="0.25">
      <c r="A1060" s="6"/>
      <c r="B1060" s="6"/>
      <c r="C1060" s="6"/>
      <c r="D1060" s="6"/>
      <c r="E1060" s="23"/>
      <c r="F1060" s="6"/>
      <c r="G1060" s="6"/>
      <c r="H1060" s="6"/>
    </row>
    <row r="1061" spans="1:8" x14ac:dyDescent="0.25">
      <c r="A1061" s="6"/>
      <c r="B1061" s="6"/>
      <c r="C1061" s="6"/>
      <c r="D1061" s="6"/>
      <c r="E1061" s="23"/>
      <c r="F1061" s="6"/>
      <c r="G1061" s="6"/>
      <c r="H1061" s="6"/>
    </row>
    <row r="1062" spans="1:8" x14ac:dyDescent="0.25">
      <c r="A1062" s="6"/>
      <c r="B1062" s="6"/>
      <c r="C1062" s="6"/>
      <c r="D1062" s="6"/>
      <c r="E1062" s="23"/>
      <c r="F1062" s="6"/>
      <c r="G1062" s="6"/>
      <c r="H1062" s="6"/>
    </row>
    <row r="1063" spans="1:8" x14ac:dyDescent="0.25">
      <c r="A1063" s="6"/>
      <c r="B1063" s="6"/>
      <c r="C1063" s="6"/>
      <c r="D1063" s="6"/>
      <c r="E1063" s="23"/>
      <c r="F1063" s="6"/>
      <c r="G1063" s="6"/>
      <c r="H1063" s="6"/>
    </row>
    <row r="1064" spans="1:8" x14ac:dyDescent="0.25">
      <c r="A1064" s="6"/>
      <c r="B1064" s="6"/>
      <c r="C1064" s="6"/>
      <c r="D1064" s="6"/>
      <c r="E1064" s="23"/>
      <c r="F1064" s="6"/>
      <c r="G1064" s="6"/>
      <c r="H1064" s="6"/>
    </row>
    <row r="1065" spans="1:8" x14ac:dyDescent="0.25">
      <c r="A1065" s="6"/>
      <c r="B1065" s="6"/>
      <c r="C1065" s="6"/>
      <c r="D1065" s="6"/>
      <c r="E1065" s="23"/>
      <c r="F1065" s="6"/>
      <c r="G1065" s="6"/>
      <c r="H1065" s="6"/>
    </row>
    <row r="1066" spans="1:8" x14ac:dyDescent="0.25">
      <c r="A1066" s="6"/>
      <c r="B1066" s="6"/>
      <c r="C1066" s="6"/>
      <c r="D1066" s="6"/>
      <c r="E1066" s="23"/>
      <c r="F1066" s="6"/>
      <c r="G1066" s="6"/>
      <c r="H1066" s="6"/>
    </row>
    <row r="1067" spans="1:8" x14ac:dyDescent="0.25">
      <c r="A1067" s="6"/>
      <c r="B1067" s="6"/>
      <c r="C1067" s="6"/>
      <c r="D1067" s="6"/>
      <c r="E1067" s="23"/>
      <c r="F1067" s="6"/>
      <c r="G1067" s="6"/>
      <c r="H1067" s="6"/>
    </row>
    <row r="1068" spans="1:8" x14ac:dyDescent="0.25">
      <c r="A1068" s="6"/>
      <c r="B1068" s="6"/>
      <c r="C1068" s="6"/>
      <c r="D1068" s="6"/>
      <c r="E1068" s="23"/>
      <c r="F1068" s="6"/>
      <c r="G1068" s="6"/>
      <c r="H1068" s="6"/>
    </row>
    <row r="1069" spans="1:8" x14ac:dyDescent="0.25">
      <c r="A1069" s="6"/>
      <c r="B1069" s="6"/>
      <c r="C1069" s="6"/>
      <c r="D1069" s="6"/>
      <c r="E1069" s="23"/>
      <c r="F1069" s="6"/>
      <c r="G1069" s="6"/>
      <c r="H1069" s="6"/>
    </row>
    <row r="1070" spans="1:8" x14ac:dyDescent="0.25">
      <c r="A1070" s="6"/>
      <c r="B1070" s="6"/>
      <c r="C1070" s="6"/>
      <c r="D1070" s="6"/>
      <c r="E1070" s="23"/>
      <c r="F1070" s="6"/>
      <c r="G1070" s="6"/>
      <c r="H1070" s="6"/>
    </row>
    <row r="1071" spans="1:8" x14ac:dyDescent="0.25">
      <c r="A1071" s="6"/>
      <c r="B1071" s="6"/>
      <c r="C1071" s="6"/>
      <c r="D1071" s="6"/>
      <c r="E1071" s="23"/>
      <c r="F1071" s="6"/>
      <c r="G1071" s="6"/>
      <c r="H1071" s="6"/>
    </row>
    <row r="1072" spans="1:8" x14ac:dyDescent="0.25">
      <c r="A1072" s="6"/>
      <c r="B1072" s="6"/>
      <c r="C1072" s="6"/>
      <c r="D1072" s="6"/>
      <c r="E1072" s="23"/>
      <c r="F1072" s="6"/>
      <c r="G1072" s="6"/>
      <c r="H1072" s="6"/>
    </row>
    <row r="1073" spans="1:8" x14ac:dyDescent="0.25">
      <c r="A1073" s="6"/>
      <c r="B1073" s="6"/>
      <c r="C1073" s="6"/>
      <c r="D1073" s="6"/>
      <c r="E1073" s="23"/>
      <c r="F1073" s="6"/>
      <c r="G1073" s="6"/>
      <c r="H1073" s="6"/>
    </row>
    <row r="1074" spans="1:8" x14ac:dyDescent="0.25">
      <c r="A1074" s="6"/>
      <c r="B1074" s="6"/>
      <c r="C1074" s="6"/>
      <c r="D1074" s="6"/>
      <c r="E1074" s="23"/>
      <c r="F1074" s="6"/>
      <c r="G1074" s="6"/>
      <c r="H1074" s="6"/>
    </row>
    <row r="1075" spans="1:8" x14ac:dyDescent="0.25">
      <c r="A1075" s="6"/>
      <c r="B1075" s="6"/>
      <c r="C1075" s="6"/>
      <c r="D1075" s="6"/>
      <c r="E1075" s="23"/>
      <c r="F1075" s="6"/>
      <c r="G1075" s="6"/>
      <c r="H1075" s="6"/>
    </row>
    <row r="1076" spans="1:8" x14ac:dyDescent="0.25">
      <c r="A1076" s="6"/>
      <c r="B1076" s="6"/>
      <c r="C1076" s="6"/>
      <c r="D1076" s="6"/>
      <c r="E1076" s="23"/>
      <c r="F1076" s="6"/>
      <c r="G1076" s="6"/>
      <c r="H1076" s="6"/>
    </row>
    <row r="1077" spans="1:8" x14ac:dyDescent="0.25">
      <c r="A1077" s="6"/>
      <c r="B1077" s="6"/>
      <c r="C1077" s="6"/>
      <c r="D1077" s="6"/>
      <c r="E1077" s="23"/>
      <c r="F1077" s="6"/>
      <c r="G1077" s="6"/>
      <c r="H1077" s="6"/>
    </row>
    <row r="1078" spans="1:8" x14ac:dyDescent="0.25">
      <c r="A1078" s="6"/>
      <c r="B1078" s="6"/>
      <c r="C1078" s="6"/>
      <c r="D1078" s="6"/>
      <c r="E1078" s="23"/>
      <c r="F1078" s="6"/>
      <c r="G1078" s="6"/>
      <c r="H1078" s="6"/>
    </row>
    <row r="1079" spans="1:8" x14ac:dyDescent="0.25">
      <c r="A1079" s="6"/>
      <c r="B1079" s="6"/>
      <c r="C1079" s="6"/>
      <c r="D1079" s="6"/>
      <c r="E1079" s="23"/>
      <c r="F1079" s="6"/>
      <c r="G1079" s="6"/>
      <c r="H1079" s="6"/>
    </row>
    <row r="1080" spans="1:8" x14ac:dyDescent="0.25">
      <c r="A1080" s="6"/>
      <c r="B1080" s="6"/>
      <c r="C1080" s="6"/>
      <c r="D1080" s="6"/>
      <c r="E1080" s="23"/>
      <c r="F1080" s="6"/>
      <c r="G1080" s="6"/>
      <c r="H1080" s="6"/>
    </row>
    <row r="1081" spans="1:8" x14ac:dyDescent="0.25">
      <c r="A1081" s="6"/>
      <c r="B1081" s="6"/>
      <c r="C1081" s="6"/>
      <c r="D1081" s="6"/>
      <c r="E1081" s="23"/>
      <c r="F1081" s="6"/>
      <c r="G1081" s="6"/>
      <c r="H1081" s="6"/>
    </row>
    <row r="1082" spans="1:8" x14ac:dyDescent="0.25">
      <c r="A1082" s="6"/>
      <c r="B1082" s="6"/>
      <c r="C1082" s="6"/>
      <c r="D1082" s="6"/>
      <c r="E1082" s="23"/>
      <c r="F1082" s="6"/>
      <c r="G1082" s="6"/>
      <c r="H1082" s="6"/>
    </row>
    <row r="1083" spans="1:8" x14ac:dyDescent="0.25">
      <c r="A1083" s="6"/>
      <c r="B1083" s="6"/>
      <c r="C1083" s="6"/>
      <c r="D1083" s="6"/>
      <c r="E1083" s="23"/>
      <c r="F1083" s="6"/>
      <c r="G1083" s="6"/>
      <c r="H1083" s="6"/>
    </row>
    <row r="1084" spans="1:8" x14ac:dyDescent="0.25">
      <c r="A1084" s="6"/>
      <c r="B1084" s="6"/>
      <c r="C1084" s="6"/>
      <c r="D1084" s="6"/>
      <c r="E1084" s="23"/>
      <c r="F1084" s="6"/>
      <c r="G1084" s="6"/>
      <c r="H1084" s="6"/>
    </row>
    <row r="1085" spans="1:8" x14ac:dyDescent="0.25">
      <c r="A1085" s="6"/>
      <c r="B1085" s="6"/>
      <c r="C1085" s="6"/>
      <c r="D1085" s="6"/>
      <c r="E1085" s="23"/>
      <c r="F1085" s="6"/>
      <c r="G1085" s="6"/>
      <c r="H1085" s="6"/>
    </row>
    <row r="1086" spans="1:8" x14ac:dyDescent="0.25">
      <c r="A1086" s="6"/>
      <c r="B1086" s="6"/>
      <c r="C1086" s="6"/>
      <c r="D1086" s="6"/>
      <c r="E1086" s="23"/>
      <c r="F1086" s="6"/>
      <c r="G1086" s="6"/>
      <c r="H1086" s="6"/>
    </row>
    <row r="1087" spans="1:8" x14ac:dyDescent="0.25">
      <c r="A1087" s="6"/>
      <c r="B1087" s="6"/>
      <c r="C1087" s="6"/>
      <c r="D1087" s="6"/>
      <c r="E1087" s="23"/>
      <c r="F1087" s="6"/>
      <c r="G1087" s="6"/>
      <c r="H1087" s="6"/>
    </row>
    <row r="1088" spans="1:8" x14ac:dyDescent="0.25">
      <c r="A1088" s="6"/>
      <c r="B1088" s="6"/>
      <c r="C1088" s="6"/>
      <c r="D1088" s="6"/>
      <c r="E1088" s="23"/>
      <c r="F1088" s="6"/>
      <c r="G1088" s="6"/>
      <c r="H1088" s="6"/>
    </row>
    <row r="1089" spans="1:8" x14ac:dyDescent="0.25">
      <c r="A1089" s="6"/>
      <c r="B1089" s="6"/>
      <c r="C1089" s="6"/>
      <c r="D1089" s="6"/>
      <c r="E1089" s="23"/>
      <c r="F1089" s="6"/>
      <c r="G1089" s="6"/>
      <c r="H1089" s="6"/>
    </row>
    <row r="1090" spans="1:8" x14ac:dyDescent="0.25">
      <c r="A1090" s="6"/>
      <c r="B1090" s="6"/>
      <c r="C1090" s="6"/>
      <c r="D1090" s="6"/>
      <c r="E1090" s="23"/>
      <c r="F1090" s="6"/>
      <c r="G1090" s="6"/>
      <c r="H1090" s="6"/>
    </row>
    <row r="1091" spans="1:8" x14ac:dyDescent="0.25">
      <c r="A1091" s="6"/>
      <c r="B1091" s="6"/>
      <c r="C1091" s="6"/>
      <c r="D1091" s="6"/>
      <c r="E1091" s="23"/>
      <c r="F1091" s="6"/>
      <c r="G1091" s="6"/>
      <c r="H1091" s="6"/>
    </row>
    <row r="1092" spans="1:8" x14ac:dyDescent="0.25">
      <c r="A1092" s="6"/>
      <c r="B1092" s="6"/>
      <c r="C1092" s="6"/>
      <c r="D1092" s="6"/>
      <c r="E1092" s="23"/>
      <c r="F1092" s="6"/>
      <c r="G1092" s="6"/>
      <c r="H1092" s="6"/>
    </row>
    <row r="1093" spans="1:8" x14ac:dyDescent="0.25">
      <c r="A1093" s="6"/>
      <c r="B1093" s="6"/>
      <c r="C1093" s="6"/>
      <c r="D1093" s="6"/>
      <c r="E1093" s="23"/>
      <c r="F1093" s="6"/>
      <c r="G1093" s="6"/>
      <c r="H1093" s="6"/>
    </row>
    <row r="1094" spans="1:8" x14ac:dyDescent="0.25">
      <c r="A1094" s="6"/>
      <c r="B1094" s="6"/>
      <c r="C1094" s="6"/>
      <c r="D1094" s="6"/>
      <c r="E1094" s="23"/>
      <c r="F1094" s="6"/>
      <c r="G1094" s="6"/>
      <c r="H1094" s="6"/>
    </row>
    <row r="1095" spans="1:8" x14ac:dyDescent="0.25">
      <c r="A1095" s="6"/>
      <c r="B1095" s="6"/>
      <c r="C1095" s="6"/>
      <c r="D1095" s="6"/>
      <c r="E1095" s="23"/>
      <c r="F1095" s="6"/>
      <c r="G1095" s="6"/>
      <c r="H1095" s="6"/>
    </row>
    <row r="1096" spans="1:8" x14ac:dyDescent="0.25">
      <c r="A1096" s="6"/>
      <c r="B1096" s="6"/>
      <c r="C1096" s="6"/>
      <c r="D1096" s="6"/>
      <c r="E1096" s="23"/>
      <c r="F1096" s="6"/>
      <c r="G1096" s="6"/>
      <c r="H1096" s="6"/>
    </row>
    <row r="1097" spans="1:8" x14ac:dyDescent="0.25">
      <c r="A1097" s="6"/>
      <c r="B1097" s="6"/>
      <c r="C1097" s="6"/>
      <c r="D1097" s="6"/>
      <c r="E1097" s="23"/>
      <c r="F1097" s="6"/>
      <c r="G1097" s="6"/>
      <c r="H1097" s="6"/>
    </row>
    <row r="1098" spans="1:8" x14ac:dyDescent="0.25">
      <c r="A1098" s="6"/>
      <c r="B1098" s="6"/>
      <c r="C1098" s="6"/>
      <c r="D1098" s="6"/>
      <c r="E1098" s="23"/>
      <c r="F1098" s="6"/>
      <c r="G1098" s="6"/>
      <c r="H1098" s="6"/>
    </row>
    <row r="1099" spans="1:8" x14ac:dyDescent="0.25">
      <c r="A1099" s="6"/>
      <c r="B1099" s="6"/>
      <c r="C1099" s="6"/>
      <c r="D1099" s="6"/>
      <c r="E1099" s="23"/>
      <c r="F1099" s="6"/>
      <c r="G1099" s="6"/>
      <c r="H1099" s="6"/>
    </row>
    <row r="1100" spans="1:8" x14ac:dyDescent="0.25">
      <c r="A1100" s="6"/>
      <c r="B1100" s="6"/>
      <c r="C1100" s="6"/>
      <c r="D1100" s="6"/>
      <c r="E1100" s="23"/>
      <c r="F1100" s="6"/>
      <c r="G1100" s="6"/>
      <c r="H1100" s="6"/>
    </row>
    <row r="1101" spans="1:8" x14ac:dyDescent="0.25">
      <c r="A1101" s="6"/>
      <c r="B1101" s="6"/>
      <c r="C1101" s="6"/>
      <c r="D1101" s="6"/>
      <c r="E1101" s="23"/>
      <c r="F1101" s="6"/>
      <c r="G1101" s="6"/>
      <c r="H1101" s="6"/>
    </row>
    <row r="1102" spans="1:8" x14ac:dyDescent="0.25">
      <c r="A1102" s="6"/>
      <c r="B1102" s="6"/>
      <c r="C1102" s="6"/>
      <c r="D1102" s="6"/>
      <c r="E1102" s="23"/>
      <c r="F1102" s="6"/>
      <c r="G1102" s="6"/>
      <c r="H1102" s="6"/>
    </row>
  </sheetData>
  <mergeCells count="155">
    <mergeCell ref="A964:H964"/>
    <mergeCell ref="A965:H965"/>
    <mergeCell ref="A937:H937"/>
    <mergeCell ref="A938:A939"/>
    <mergeCell ref="B938:B939"/>
    <mergeCell ref="C938:C939"/>
    <mergeCell ref="D938:D939"/>
    <mergeCell ref="E938:E939"/>
    <mergeCell ref="F938:F939"/>
    <mergeCell ref="G938:G939"/>
    <mergeCell ref="H938:H939"/>
    <mergeCell ref="A872:H872"/>
    <mergeCell ref="A873:A874"/>
    <mergeCell ref="B873:B874"/>
    <mergeCell ref="C873:C874"/>
    <mergeCell ref="D873:D874"/>
    <mergeCell ref="E873:E874"/>
    <mergeCell ref="F873:F874"/>
    <mergeCell ref="G873:G874"/>
    <mergeCell ref="H873:H874"/>
    <mergeCell ref="H779:H780"/>
    <mergeCell ref="A855:H855"/>
    <mergeCell ref="A856:A857"/>
    <mergeCell ref="B856:B857"/>
    <mergeCell ref="C856:C857"/>
    <mergeCell ref="D856:D857"/>
    <mergeCell ref="E856:E857"/>
    <mergeCell ref="F856:F857"/>
    <mergeCell ref="G856:G857"/>
    <mergeCell ref="H856:H857"/>
    <mergeCell ref="C769:C771"/>
    <mergeCell ref="C773:C775"/>
    <mergeCell ref="A778:H778"/>
    <mergeCell ref="A779:A780"/>
    <mergeCell ref="B779:B780"/>
    <mergeCell ref="C779:C780"/>
    <mergeCell ref="D779:D780"/>
    <mergeCell ref="E779:E780"/>
    <mergeCell ref="F779:F780"/>
    <mergeCell ref="G779:G780"/>
    <mergeCell ref="A708:A709"/>
    <mergeCell ref="C714:C724"/>
    <mergeCell ref="C727:C729"/>
    <mergeCell ref="C737:C740"/>
    <mergeCell ref="C743:C746"/>
    <mergeCell ref="C748:C750"/>
    <mergeCell ref="A658:H658"/>
    <mergeCell ref="A659:A660"/>
    <mergeCell ref="B659:B660"/>
    <mergeCell ref="C659:C660"/>
    <mergeCell ref="D659:D660"/>
    <mergeCell ref="E659:E660"/>
    <mergeCell ref="F659:F660"/>
    <mergeCell ref="G659:G660"/>
    <mergeCell ref="H659:H660"/>
    <mergeCell ref="A623:H623"/>
    <mergeCell ref="A624:A625"/>
    <mergeCell ref="B624:B625"/>
    <mergeCell ref="C624:C625"/>
    <mergeCell ref="D624:D625"/>
    <mergeCell ref="E624:E625"/>
    <mergeCell ref="F624:F625"/>
    <mergeCell ref="G624:G625"/>
    <mergeCell ref="H624:H625"/>
    <mergeCell ref="A595:H595"/>
    <mergeCell ref="A596:A597"/>
    <mergeCell ref="B596:B597"/>
    <mergeCell ref="C596:C597"/>
    <mergeCell ref="D596:D597"/>
    <mergeCell ref="E596:E597"/>
    <mergeCell ref="F596:F597"/>
    <mergeCell ref="G596:G597"/>
    <mergeCell ref="H596:H597"/>
    <mergeCell ref="A544:H544"/>
    <mergeCell ref="A545:A546"/>
    <mergeCell ref="B545:B546"/>
    <mergeCell ref="C545:C546"/>
    <mergeCell ref="D545:D546"/>
    <mergeCell ref="E545:E546"/>
    <mergeCell ref="F545:F546"/>
    <mergeCell ref="G545:G546"/>
    <mergeCell ref="H545:H546"/>
    <mergeCell ref="A512:H512"/>
    <mergeCell ref="A513:A514"/>
    <mergeCell ref="B513:B514"/>
    <mergeCell ref="C513:C514"/>
    <mergeCell ref="D513:D514"/>
    <mergeCell ref="E513:E514"/>
    <mergeCell ref="F513:F514"/>
    <mergeCell ref="G513:G514"/>
    <mergeCell ref="H513:H514"/>
    <mergeCell ref="A440:H440"/>
    <mergeCell ref="A441:A442"/>
    <mergeCell ref="B441:B442"/>
    <mergeCell ref="C441:C442"/>
    <mergeCell ref="D441:D442"/>
    <mergeCell ref="E441:E442"/>
    <mergeCell ref="F441:F442"/>
    <mergeCell ref="G441:G442"/>
    <mergeCell ref="H441:H442"/>
    <mergeCell ref="A332:H332"/>
    <mergeCell ref="A333:A334"/>
    <mergeCell ref="B333:B334"/>
    <mergeCell ref="C333:C334"/>
    <mergeCell ref="D333:D334"/>
    <mergeCell ref="E333:E334"/>
    <mergeCell ref="F333:F334"/>
    <mergeCell ref="G333:G334"/>
    <mergeCell ref="H333:H334"/>
    <mergeCell ref="H275:H276"/>
    <mergeCell ref="A301:H301"/>
    <mergeCell ref="A302:A303"/>
    <mergeCell ref="B302:B303"/>
    <mergeCell ref="C302:C303"/>
    <mergeCell ref="D302:D303"/>
    <mergeCell ref="E302:E303"/>
    <mergeCell ref="F302:F303"/>
    <mergeCell ref="G302:G303"/>
    <mergeCell ref="H302:H303"/>
    <mergeCell ref="G234:G235"/>
    <mergeCell ref="H234:H235"/>
    <mergeCell ref="A274:H274"/>
    <mergeCell ref="A275:A276"/>
    <mergeCell ref="B275:B276"/>
    <mergeCell ref="C275:C276"/>
    <mergeCell ref="D275:D276"/>
    <mergeCell ref="E275:E276"/>
    <mergeCell ref="F275:F276"/>
    <mergeCell ref="G275:G276"/>
    <mergeCell ref="H33:H36"/>
    <mergeCell ref="A38:H38"/>
    <mergeCell ref="A85:C85"/>
    <mergeCell ref="A233:H233"/>
    <mergeCell ref="A234:A235"/>
    <mergeCell ref="B234:B235"/>
    <mergeCell ref="C234:C235"/>
    <mergeCell ref="D234:D235"/>
    <mergeCell ref="E234:E235"/>
    <mergeCell ref="F234:F235"/>
    <mergeCell ref="A18:H18"/>
    <mergeCell ref="A21:H21"/>
    <mergeCell ref="A31:H31"/>
    <mergeCell ref="A33:A36"/>
    <mergeCell ref="B33:B36"/>
    <mergeCell ref="C33:C36"/>
    <mergeCell ref="D33:D36"/>
    <mergeCell ref="E33:E36"/>
    <mergeCell ref="F33:F36"/>
    <mergeCell ref="G33:G36"/>
    <mergeCell ref="B1:H1"/>
    <mergeCell ref="B2:H2"/>
    <mergeCell ref="B3:H3"/>
    <mergeCell ref="B5:H5"/>
    <mergeCell ref="B6:C6"/>
    <mergeCell ref="A17:H1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2023-01-31T10:33:36Z</dcterms:modified>
</cp:coreProperties>
</file>